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<sst xmlns="http://schemas.openxmlformats.org/spreadsheetml/2006/main" count="289" uniqueCount="72">
  <si>
    <t>Operating Budget</t>
  </si>
  <si>
    <t>Sales Budget</t>
  </si>
  <si>
    <t>Enter price per unit and units sold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</si>
  <si>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</si>
  <si>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</si>
  <si>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</si>
  <si>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</si>
  <si>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</si>
  <si>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</si>
  <si>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</si>
  <si>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</si>
  <si>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</si>
  <si>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</si>
  <si>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</si>
  <si>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</si>
  <si>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 / service</t>
  </si>
  <si>
    <t>Price per unit</t>
  </si>
  <si>
    <t>Units sold</t>
  </si>
  <si>
    <t>Total revenue</t>
  </si>
  <si>
    <t>Product 1</t>
  </si>
  <si>
    <t>Product 2</t>
  </si>
  <si>
    <t>Product 3</t>
  </si>
  <si>
    <t>Product 4</t>
  </si>
  <si>
    <t>Total</t>
  </si>
  <si>
    <t>Production Budget</t>
  </si>
  <si>
    <t>Enter desired ending and beginning inventory</t>
  </si>
  <si>
    <t>Expected Sales</t>
  </si>
  <si>
    <t>Desired ending inventory</t>
  </si>
  <si>
    <t>Beginning inventory</t>
  </si>
  <si>
    <t>Units to be produced</t>
  </si>
  <si>
    <t>Direct Materials Budget</t>
  </si>
  <si>
    <t>Enter cost of raw materials per unit</t>
  </si>
  <si>
    <t>Cost of raw materials per unit</t>
  </si>
  <si>
    <t>Total cost of raw materials</t>
  </si>
  <si>
    <t>Total Cost of Direct Materials</t>
  </si>
  <si>
    <t>Direct Labor Budget</t>
  </si>
  <si>
    <t>Enter direct labor hours per unit and direct labor cost per hour</t>
  </si>
  <si>
    <t>Direct labor hours per unit</t>
  </si>
  <si>
    <t>Direct labor cost per hour</t>
  </si>
  <si>
    <t>Total direct labor hours</t>
  </si>
  <si>
    <t>Total cost of direct labor</t>
  </si>
  <si>
    <t>Total Cost</t>
  </si>
  <si>
    <t>Production Overhead Budget</t>
  </si>
  <si>
    <t>Enter all fields</t>
  </si>
  <si>
    <t xml:space="preserve">July </t>
  </si>
  <si>
    <t>Variable Costs</t>
  </si>
  <si>
    <t>Transport</t>
  </si>
  <si>
    <t>Utilities</t>
  </si>
  <si>
    <t>Maintenance</t>
  </si>
  <si>
    <t>Indirect labor</t>
  </si>
  <si>
    <t>Indirect materials</t>
  </si>
  <si>
    <t>Fixed Costs</t>
  </si>
  <si>
    <t>Insurance</t>
  </si>
  <si>
    <t>Maintenance/Supervisory salaries</t>
  </si>
  <si>
    <t>General, Sales, and Administrative Expenses</t>
  </si>
  <si>
    <t>Sales Commission</t>
  </si>
  <si>
    <t>Transportation/Delivery Expenses</t>
  </si>
  <si>
    <t>Advertising</t>
  </si>
  <si>
    <t>Salaries</t>
  </si>
  <si>
    <t>Wbsite hosting</t>
  </si>
  <si>
    <t>Rent</t>
  </si>
  <si>
    <t>Office supplies</t>
  </si>
  <si>
    <t>Internet and Telephone</t>
  </si>
  <si>
    <t>Unexpected Expenses</t>
  </si>
  <si>
    <t>Enter anticipated percentage</t>
  </si>
  <si>
    <t>Monthly percentage</t>
  </si>
  <si>
    <t>Unexpected expenses</t>
  </si>
  <si>
    <t>Budget Summary</t>
  </si>
  <si>
    <t>Revenue</t>
  </si>
  <si>
    <t>Costs</t>
  </si>
  <si>
    <t>Expenses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</si>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</sst>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2.0"/>
      <color theme="1"/>
      <name val="Arial"/>
    </font>
    <font>
      <b/>
      <sz val="14.0"/>
      <color rgb="FF000000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4.0"/>
      <color rgb="FFFFFFFF"/>
      <name val="Calibri"/>
    </font>
    <font>
      <color theme="1"/>
      <name val="Calibri"/>
    </font>
    <font>
      <b/>
      <sz val="12.0"/>
      <color rgb="FF000000"/>
      <name val="Calibri"/>
    </font>
    <font>
      <b/>
      <color theme="1"/>
      <name val="Calibri"/>
    </font>
    <font>
      <i/>
      <sz val="12.0"/>
      <color rgb="FF000000"/>
      <name val="Calibri"/>
    </font>
    <font/>
    <font>
      <sz val="11.0"/>
      <color rgb="FF000000"/>
      <name val="Arial"/>
    </font>
    <font>
      <b/>
      <sz val="12.0"/>
      <color theme="1"/>
      <name val="Calibri"/>
    </font>
    <font>
      <b/>
      <sz val="12.0"/>
      <color rgb="FF000000"/>
    </font>
    <font>
      <sz val="12.0"/>
      <name val="Calibri"/>
    </font>
    <font>
      <b/>
    </font>
    <font>
      <i/>
      <sz val="12.0"/>
      <color rgb="FF000000"/>
    </font>
    <font>
      <u/>
      <sz val="12.0"/>
      <color theme="10"/>
    </font>
  </fonts>
  <fills count="7">
    <fill>
      <patternFill patternType="none"/>
    </fill>
    <fill>
      <patternFill patternType="lightGray"/>
    </fill>
    <fill>
      <patternFill patternType="solid">
        <fgColor rgb="FFF17B00"/>
        <bgColor rgb="FFF17B00"/>
      </patternFill>
    </fill>
    <fill>
      <patternFill patternType="solid">
        <fgColor rgb="FF8EAADB"/>
        <bgColor rgb="FF8EAADB"/>
      </patternFill>
    </fill>
    <fill>
      <patternFill patternType="solid">
        <fgColor rgb="FFEFD4B9"/>
        <bgColor rgb="FFEFD4B9"/>
      </patternFill>
    </fill>
    <fill>
      <patternFill patternType="solid">
        <fgColor rgb="FFE0E7F4"/>
        <bgColor rgb="FFE0E7F4"/>
      </patternFill>
    </fill>
    <fill>
      <patternFill patternType="solid">
        <fgColor rgb="FFFFFFFF"/>
        <bgColor rgb="FFFFFFFF"/>
      </patternFill>
    </fill>
  </fills>
  <borders count="42">
    <border/>
    <border>
      <top/>
    </border>
    <border>
      <right/>
      <top/>
    </border>
    <border>
      <left/>
      <top/>
    </border>
    <border>
      <bottom/>
    </border>
    <border>
      <right/>
      <bottom/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left" readingOrder="0" vertical="center"/>
    </xf>
    <xf borderId="0" fillId="0" fontId="2" numFmtId="0" xfId="0" applyAlignment="1" applyFont="1">
      <alignment readingOrder="0"/>
    </xf>
    <xf borderId="0" fillId="0" fontId="3" numFmtId="0" xfId="0" applyFont="1"/>
    <xf borderId="3" fillId="2" fontId="4" numFmtId="0" xfId="0" applyAlignment="1" applyBorder="1" applyFill="1" applyFont="1">
      <alignment horizontal="left" readingOrder="0" vertical="center"/>
    </xf>
    <xf borderId="4" fillId="2" fontId="1" numFmtId="0" xfId="0" applyAlignment="1" applyBorder="1" applyFont="1">
      <alignment horizontal="center" readingOrder="0" vertical="center"/>
    </xf>
    <xf borderId="5" fillId="2" fontId="1" numFmtId="0" xfId="0" applyAlignment="1" applyBorder="1" applyFont="1">
      <alignment horizontal="left" readingOrder="0" vertical="center"/>
    </xf>
    <xf borderId="0" fillId="2" fontId="3" numFmtId="0" xfId="0" applyFont="1"/>
    <xf borderId="0" fillId="2" fontId="5" numFmtId="0" xfId="0" applyFont="1"/>
    <xf borderId="6" fillId="3" fontId="3" numFmtId="0" xfId="0" applyBorder="1" applyFill="1" applyFont="1"/>
    <xf borderId="6" fillId="3" fontId="3" numFmtId="164" xfId="0" applyBorder="1" applyFont="1" applyNumberFormat="1"/>
    <xf borderId="0" fillId="0" fontId="6" numFmtId="0" xfId="0" applyAlignment="1" applyFont="1">
      <alignment readingOrder="0"/>
    </xf>
    <xf borderId="0" fillId="0" fontId="6" numFmtId="164" xfId="0" applyAlignment="1" applyFont="1" applyNumberFormat="1">
      <alignment horizontal="center" readingOrder="0"/>
    </xf>
    <xf borderId="0" fillId="0" fontId="7" numFmtId="0" xfId="0" applyAlignment="1" applyFont="1">
      <alignment horizontal="center" readingOrder="0"/>
    </xf>
    <xf borderId="7" fillId="4" fontId="8" numFmtId="0" xfId="0" applyAlignment="1" applyBorder="1" applyFill="1" applyFont="1">
      <alignment readingOrder="0"/>
    </xf>
    <xf borderId="8" fillId="4" fontId="6" numFmtId="164" xfId="0" applyAlignment="1" applyBorder="1" applyFont="1" applyNumberFormat="1">
      <alignment horizontal="center" readingOrder="0"/>
    </xf>
    <xf borderId="7" fillId="4" fontId="6" numFmtId="164" xfId="0" applyAlignment="1" applyBorder="1" applyFont="1" applyNumberFormat="1">
      <alignment horizontal="center" readingOrder="0"/>
    </xf>
    <xf borderId="8" fillId="0" fontId="9" numFmtId="0" xfId="0" applyBorder="1" applyFont="1"/>
    <xf borderId="7" fillId="4" fontId="7" numFmtId="0" xfId="0" applyAlignment="1" applyBorder="1" applyFont="1">
      <alignment horizontal="center" readingOrder="0"/>
    </xf>
    <xf borderId="0" fillId="0" fontId="5" numFmtId="0" xfId="0" applyFont="1"/>
    <xf borderId="9" fillId="5" fontId="6" numFmtId="0" xfId="0" applyAlignment="1" applyBorder="1" applyFill="1" applyFont="1">
      <alignment readingOrder="0"/>
    </xf>
    <xf borderId="10" fillId="5" fontId="6" numFmtId="164" xfId="0" applyAlignment="1" applyBorder="1" applyFont="1" applyNumberFormat="1">
      <alignment horizontal="center" readingOrder="0"/>
    </xf>
    <xf borderId="9" fillId="5" fontId="6" numFmtId="164" xfId="0" applyAlignment="1" applyBorder="1" applyFont="1" applyNumberFormat="1">
      <alignment horizontal="center" readingOrder="0"/>
    </xf>
    <xf borderId="10" fillId="5" fontId="7" numFmtId="0" xfId="0" applyAlignment="1" applyBorder="1" applyFont="1">
      <alignment readingOrder="0"/>
    </xf>
    <xf borderId="0" fillId="0" fontId="5" numFmtId="164" xfId="0" applyFont="1" applyNumberFormat="1"/>
    <xf borderId="11" fillId="0" fontId="3" numFmtId="0" xfId="0" applyAlignment="1" applyBorder="1" applyFont="1">
      <alignment readingOrder="0"/>
    </xf>
    <xf borderId="12" fillId="0" fontId="2" numFmtId="164" xfId="0" applyAlignment="1" applyBorder="1" applyFont="1" applyNumberFormat="1">
      <alignment readingOrder="0"/>
    </xf>
    <xf borderId="11" fillId="0" fontId="2" numFmtId="3" xfId="0" applyAlignment="1" applyBorder="1" applyFont="1" applyNumberFormat="1">
      <alignment readingOrder="0"/>
    </xf>
    <xf borderId="12" fillId="0" fontId="5" numFmtId="164" xfId="0" applyAlignment="1" applyBorder="1" applyFont="1" applyNumberFormat="1">
      <alignment readingOrder="0"/>
    </xf>
    <xf borderId="11" fillId="0" fontId="9" numFmtId="3" xfId="0" applyAlignment="1" applyBorder="1" applyFont="1" applyNumberFormat="1">
      <alignment readingOrder="0"/>
    </xf>
    <xf borderId="0" fillId="6" fontId="10" numFmtId="0" xfId="0" applyAlignment="1" applyFill="1" applyFont="1">
      <alignment readingOrder="0"/>
    </xf>
    <xf borderId="13" fillId="0" fontId="3" numFmtId="0" xfId="0" applyAlignment="1" applyBorder="1" applyFont="1">
      <alignment readingOrder="0"/>
    </xf>
    <xf borderId="14" fillId="0" fontId="2" numFmtId="164" xfId="0" applyAlignment="1" applyBorder="1" applyFont="1" applyNumberFormat="1">
      <alignment readingOrder="0"/>
    </xf>
    <xf borderId="13" fillId="0" fontId="2" numFmtId="3" xfId="0" applyAlignment="1" applyBorder="1" applyFont="1" applyNumberFormat="1">
      <alignment readingOrder="0"/>
    </xf>
    <xf borderId="13" fillId="0" fontId="9" numFmtId="3" xfId="0" applyAlignment="1" applyBorder="1" applyFont="1" applyNumberFormat="1">
      <alignment readingOrder="0"/>
    </xf>
    <xf borderId="14" fillId="0" fontId="5" numFmtId="164" xfId="0" applyAlignment="1" applyBorder="1" applyFont="1" applyNumberFormat="1">
      <alignment readingOrder="0"/>
    </xf>
    <xf borderId="15" fillId="0" fontId="11" numFmtId="0" xfId="0" applyAlignment="1" applyBorder="1" applyFont="1">
      <alignment readingOrder="0"/>
    </xf>
    <xf borderId="16" fillId="0" fontId="9" numFmtId="0" xfId="0" applyBorder="1" applyFont="1"/>
    <xf borderId="17" fillId="0" fontId="3" numFmtId="3" xfId="0" applyBorder="1" applyFont="1" applyNumberFormat="1"/>
    <xf borderId="17" fillId="0" fontId="5" numFmtId="164" xfId="0" applyBorder="1" applyFont="1" applyNumberFormat="1"/>
    <xf borderId="17" fillId="0" fontId="9" numFmtId="3" xfId="0" applyBorder="1" applyFont="1" applyNumberFormat="1"/>
    <xf borderId="0" fillId="0" fontId="3" numFmtId="0" xfId="0" applyAlignment="1" applyFont="1">
      <alignment readingOrder="0"/>
    </xf>
    <xf borderId="0" fillId="0" fontId="3" numFmtId="164" xfId="0" applyFont="1" applyNumberFormat="1"/>
    <xf borderId="7" fillId="4" fontId="8" numFmtId="0" xfId="0" applyAlignment="1" applyBorder="1" applyFont="1">
      <alignment readingOrder="0"/>
    </xf>
    <xf borderId="18" fillId="0" fontId="9" numFmtId="0" xfId="0" applyBorder="1" applyFont="1"/>
    <xf borderId="9" fillId="5" fontId="6" numFmtId="0" xfId="0" applyAlignment="1" applyBorder="1" applyFont="1">
      <alignment readingOrder="0" shrinkToFit="0" wrapText="1"/>
    </xf>
    <xf borderId="9" fillId="5" fontId="6" numFmtId="164" xfId="0" applyAlignment="1" applyBorder="1" applyFont="1" applyNumberFormat="1">
      <alignment horizontal="center" readingOrder="0" shrinkToFit="0" wrapText="1"/>
    </xf>
    <xf borderId="0" fillId="5" fontId="6" numFmtId="164" xfId="0" applyAlignment="1" applyFont="1" applyNumberFormat="1">
      <alignment horizontal="center" readingOrder="0" shrinkToFit="0" wrapText="1"/>
    </xf>
    <xf borderId="0" fillId="5" fontId="7" numFmtId="0" xfId="0" applyAlignment="1" applyFont="1">
      <alignment readingOrder="0" shrinkToFit="0" wrapText="1"/>
    </xf>
    <xf borderId="10" fillId="5" fontId="6" numFmtId="164" xfId="0" applyAlignment="1" applyBorder="1" applyFont="1" applyNumberFormat="1">
      <alignment horizontal="center" readingOrder="0" shrinkToFit="0" wrapText="1"/>
    </xf>
    <xf borderId="19" fillId="0" fontId="3" numFmtId="0" xfId="0" applyAlignment="1" applyBorder="1" applyFont="1">
      <alignment readingOrder="0"/>
    </xf>
    <xf borderId="20" fillId="0" fontId="2" numFmtId="3" xfId="0" applyAlignment="1" applyBorder="1" applyFont="1" applyNumberFormat="1">
      <alignment readingOrder="0"/>
    </xf>
    <xf borderId="20" fillId="0" fontId="5" numFmtId="3" xfId="0" applyAlignment="1" applyBorder="1" applyFont="1" applyNumberFormat="1">
      <alignment readingOrder="0"/>
    </xf>
    <xf borderId="12" fillId="0" fontId="5" numFmtId="3" xfId="0" applyBorder="1" applyFont="1" applyNumberFormat="1"/>
    <xf borderId="11" fillId="0" fontId="3" numFmtId="3" xfId="0" applyBorder="1" applyFont="1" applyNumberFormat="1"/>
    <xf borderId="20" fillId="0" fontId="9" numFmtId="3" xfId="0" applyAlignment="1" applyBorder="1" applyFont="1" applyNumberFormat="1">
      <alignment readingOrder="0"/>
    </xf>
    <xf borderId="19" fillId="0" fontId="2" numFmtId="3" xfId="0" applyAlignment="1" applyBorder="1" applyFont="1" applyNumberFormat="1">
      <alignment readingOrder="0"/>
    </xf>
    <xf borderId="19" fillId="0" fontId="3" numFmtId="3" xfId="0" applyBorder="1" applyFont="1" applyNumberFormat="1"/>
    <xf borderId="21" fillId="0" fontId="3" numFmtId="0" xfId="0" applyAlignment="1" applyBorder="1" applyFont="1">
      <alignment readingOrder="0"/>
    </xf>
    <xf borderId="21" fillId="0" fontId="2" numFmtId="3" xfId="0" applyAlignment="1" applyBorder="1" applyFont="1" applyNumberFormat="1">
      <alignment readingOrder="0"/>
    </xf>
    <xf borderId="22" fillId="0" fontId="2" numFmtId="3" xfId="0" applyAlignment="1" applyBorder="1" applyFont="1" applyNumberFormat="1">
      <alignment readingOrder="0"/>
    </xf>
    <xf borderId="22" fillId="0" fontId="5" numFmtId="3" xfId="0" applyAlignment="1" applyBorder="1" applyFont="1" applyNumberFormat="1">
      <alignment readingOrder="0"/>
    </xf>
    <xf borderId="14" fillId="0" fontId="5" numFmtId="3" xfId="0" applyBorder="1" applyFont="1" applyNumberFormat="1"/>
    <xf borderId="21" fillId="0" fontId="3" numFmtId="3" xfId="0" applyBorder="1" applyFont="1" applyNumberFormat="1"/>
    <xf borderId="22" fillId="0" fontId="9" numFmtId="3" xfId="0" applyAlignment="1" applyBorder="1" applyFont="1" applyNumberFormat="1">
      <alignment readingOrder="0"/>
    </xf>
    <xf borderId="10" fillId="5" fontId="7" numFmtId="0" xfId="0" applyAlignment="1" applyBorder="1" applyFont="1">
      <alignment readingOrder="0" shrinkToFit="0" wrapText="1"/>
    </xf>
    <xf borderId="12" fillId="0" fontId="5" numFmtId="164" xfId="0" applyBorder="1" applyFont="1" applyNumberFormat="1"/>
    <xf borderId="14" fillId="0" fontId="5" numFmtId="164" xfId="0" applyBorder="1" applyFont="1" applyNumberFormat="1"/>
    <xf borderId="17" fillId="0" fontId="3" numFmtId="164" xfId="0" applyBorder="1" applyFont="1" applyNumberFormat="1"/>
    <xf borderId="7" fillId="4" fontId="8" numFmtId="164" xfId="0" applyAlignment="1" applyBorder="1" applyFont="1" applyNumberFormat="1">
      <alignment horizontal="left" readingOrder="0"/>
    </xf>
    <xf borderId="18" fillId="4" fontId="6" numFmtId="164" xfId="0" applyAlignment="1" applyBorder="1" applyFont="1" applyNumberFormat="1">
      <alignment horizontal="center" readingOrder="0"/>
    </xf>
    <xf borderId="23" fillId="5" fontId="6" numFmtId="164" xfId="0" applyAlignment="1" applyBorder="1" applyFont="1" applyNumberFormat="1">
      <alignment horizontal="center" readingOrder="0" shrinkToFit="0" wrapText="1"/>
    </xf>
    <xf borderId="24" fillId="0" fontId="2" numFmtId="4" xfId="0" applyAlignment="1" applyBorder="1" applyFont="1" applyNumberFormat="1">
      <alignment readingOrder="0"/>
    </xf>
    <xf borderId="25" fillId="0" fontId="2" numFmtId="164" xfId="0" applyAlignment="1" applyBorder="1" applyFont="1" applyNumberFormat="1">
      <alignment readingOrder="0"/>
    </xf>
    <xf borderId="20" fillId="0" fontId="5" numFmtId="4" xfId="0" applyAlignment="1" applyBorder="1" applyFont="1" applyNumberFormat="1">
      <alignment readingOrder="0"/>
    </xf>
    <xf borderId="12" fillId="0" fontId="2" numFmtId="164" xfId="0" applyAlignment="1" applyBorder="1" applyFont="1" applyNumberFormat="1">
      <alignment readingOrder="0"/>
    </xf>
    <xf borderId="20" fillId="0" fontId="5" numFmtId="4" xfId="0" applyBorder="1" applyFont="1" applyNumberFormat="1"/>
    <xf borderId="12" fillId="0" fontId="3" numFmtId="164" xfId="0" applyBorder="1" applyFont="1" applyNumberFormat="1"/>
    <xf borderId="12" fillId="0" fontId="3" numFmtId="164" xfId="0" applyBorder="1" applyFont="1" applyNumberFormat="1"/>
    <xf borderId="20" fillId="0" fontId="2" numFmtId="4" xfId="0" applyAlignment="1" applyBorder="1" applyFont="1" applyNumberFormat="1">
      <alignment readingOrder="0"/>
    </xf>
    <xf borderId="26" fillId="0" fontId="2" numFmtId="164" xfId="0" applyAlignment="1" applyBorder="1" applyFont="1" applyNumberFormat="1">
      <alignment readingOrder="0"/>
    </xf>
    <xf borderId="22" fillId="0" fontId="2" numFmtId="4" xfId="0" applyAlignment="1" applyBorder="1" applyFont="1" applyNumberFormat="1">
      <alignment readingOrder="0"/>
    </xf>
    <xf borderId="27" fillId="0" fontId="2" numFmtId="164" xfId="0" applyAlignment="1" applyBorder="1" applyFont="1" applyNumberFormat="1">
      <alignment readingOrder="0"/>
    </xf>
    <xf borderId="22" fillId="0" fontId="5" numFmtId="4" xfId="0" applyBorder="1" applyFont="1" applyNumberFormat="1"/>
    <xf borderId="14" fillId="0" fontId="2" numFmtId="164" xfId="0" applyAlignment="1" applyBorder="1" applyFont="1" applyNumberFormat="1">
      <alignment readingOrder="0"/>
    </xf>
    <xf borderId="28" fillId="0" fontId="9" numFmtId="0" xfId="0" applyBorder="1" applyFont="1"/>
    <xf borderId="29" fillId="0" fontId="3" numFmtId="164" xfId="0" applyBorder="1" applyFont="1" applyNumberFormat="1"/>
    <xf borderId="29" fillId="0" fontId="5" numFmtId="0" xfId="0" applyBorder="1" applyFont="1"/>
    <xf borderId="29" fillId="0" fontId="3" numFmtId="164" xfId="0" applyBorder="1" applyFont="1" applyNumberFormat="1"/>
    <xf borderId="29" fillId="0" fontId="5" numFmtId="4" xfId="0" applyBorder="1" applyFont="1" applyNumberFormat="1"/>
    <xf borderId="30" fillId="4" fontId="6" numFmtId="164" xfId="0" applyAlignment="1" applyBorder="1" applyFont="1" applyNumberFormat="1">
      <alignment horizontal="center" readingOrder="0"/>
    </xf>
    <xf borderId="31" fillId="5" fontId="6" numFmtId="164" xfId="0" applyAlignment="1" applyBorder="1" applyFont="1" applyNumberFormat="1">
      <alignment horizontal="center" readingOrder="0"/>
    </xf>
    <xf borderId="31" fillId="5" fontId="7" numFmtId="0" xfId="0" applyAlignment="1" applyBorder="1" applyFont="1">
      <alignment readingOrder="0"/>
    </xf>
    <xf borderId="32" fillId="0" fontId="2" numFmtId="164" xfId="0" applyAlignment="1" applyBorder="1" applyFont="1" applyNumberFormat="1">
      <alignment readingOrder="0"/>
    </xf>
    <xf borderId="32" fillId="0" fontId="9" numFmtId="164" xfId="0" applyBorder="1" applyFont="1" applyNumberFormat="1"/>
    <xf borderId="19" fillId="0" fontId="9" numFmtId="164" xfId="0" applyBorder="1" applyFont="1" applyNumberFormat="1"/>
    <xf borderId="33" fillId="0" fontId="9" numFmtId="164" xfId="0" applyBorder="1" applyFont="1" applyNumberFormat="1"/>
    <xf borderId="34" fillId="0" fontId="3" numFmtId="0" xfId="0" applyAlignment="1" applyBorder="1" applyFont="1">
      <alignment readingOrder="0"/>
    </xf>
    <xf borderId="35" fillId="0" fontId="2" numFmtId="164" xfId="0" applyAlignment="1" applyBorder="1" applyFont="1" applyNumberFormat="1">
      <alignment readingOrder="0"/>
    </xf>
    <xf borderId="35" fillId="0" fontId="9" numFmtId="164" xfId="0" applyBorder="1" applyFont="1" applyNumberFormat="1"/>
    <xf borderId="34" fillId="0" fontId="9" numFmtId="164" xfId="0" applyBorder="1" applyFont="1" applyNumberFormat="1"/>
    <xf borderId="36" fillId="0" fontId="9" numFmtId="164" xfId="0" applyBorder="1" applyFont="1" applyNumberFormat="1"/>
    <xf borderId="35" fillId="0" fontId="3" numFmtId="164" xfId="0" applyBorder="1" applyFont="1" applyNumberFormat="1"/>
    <xf borderId="35" fillId="0" fontId="5" numFmtId="164" xfId="0" applyBorder="1" applyFont="1" applyNumberFormat="1"/>
    <xf borderId="34" fillId="0" fontId="5" numFmtId="164" xfId="0" applyBorder="1" applyFont="1" applyNumberFormat="1"/>
    <xf borderId="36" fillId="0" fontId="5" numFmtId="164" xfId="0" applyBorder="1" applyFont="1" applyNumberFormat="1"/>
    <xf borderId="32" fillId="0" fontId="3" numFmtId="164" xfId="0" applyBorder="1" applyFont="1" applyNumberFormat="1"/>
    <xf borderId="31" fillId="5" fontId="12" numFmtId="164" xfId="0" applyAlignment="1" applyBorder="1" applyFont="1" applyNumberFormat="1">
      <alignment horizontal="center" readingOrder="0"/>
    </xf>
    <xf borderId="34" fillId="0" fontId="13" numFmtId="0" xfId="0" applyAlignment="1" applyBorder="1" applyFont="1">
      <alignment readingOrder="0"/>
    </xf>
    <xf borderId="37" fillId="0" fontId="3" numFmtId="164" xfId="0" applyBorder="1" applyFont="1" applyNumberFormat="1"/>
    <xf borderId="37" fillId="0" fontId="2" numFmtId="164" xfId="0" applyAlignment="1" applyBorder="1" applyFont="1" applyNumberFormat="1">
      <alignment readingOrder="0"/>
    </xf>
    <xf borderId="37" fillId="0" fontId="9" numFmtId="164" xfId="0" applyBorder="1" applyFont="1" applyNumberFormat="1"/>
    <xf borderId="21" fillId="0" fontId="9" numFmtId="164" xfId="0" applyBorder="1" applyFont="1" applyNumberFormat="1"/>
    <xf borderId="38" fillId="0" fontId="9" numFmtId="164" xfId="0" applyBorder="1" applyFont="1" applyNumberFormat="1"/>
    <xf borderId="17" fillId="0" fontId="3" numFmtId="164" xfId="0" applyAlignment="1" applyBorder="1" applyFont="1" applyNumberFormat="1">
      <alignment readingOrder="0"/>
    </xf>
    <xf borderId="17" fillId="0" fontId="3" numFmtId="164" xfId="0" applyBorder="1" applyFont="1" applyNumberFormat="1"/>
    <xf borderId="7" fillId="4" fontId="8" numFmtId="164" xfId="0" applyAlignment="1" applyBorder="1" applyFont="1" applyNumberFormat="1">
      <alignment horizontal="left" readingOrder="0"/>
    </xf>
    <xf borderId="32" fillId="0" fontId="9" numFmtId="164" xfId="0" applyAlignment="1" applyBorder="1" applyFont="1" applyNumberFormat="1">
      <alignment readingOrder="0"/>
    </xf>
    <xf borderId="19" fillId="0" fontId="9" numFmtId="164" xfId="0" applyAlignment="1" applyBorder="1" applyFont="1" applyNumberFormat="1">
      <alignment readingOrder="0"/>
    </xf>
    <xf borderId="33" fillId="0" fontId="9" numFmtId="164" xfId="0" applyAlignment="1" applyBorder="1" applyFont="1" applyNumberFormat="1">
      <alignment readingOrder="0"/>
    </xf>
    <xf borderId="35" fillId="0" fontId="9" numFmtId="164" xfId="0" applyAlignment="1" applyBorder="1" applyFont="1" applyNumberFormat="1">
      <alignment readingOrder="0"/>
    </xf>
    <xf borderId="34" fillId="0" fontId="9" numFmtId="164" xfId="0" applyAlignment="1" applyBorder="1" applyFont="1" applyNumberFormat="1">
      <alignment readingOrder="0"/>
    </xf>
    <xf borderId="36" fillId="0" fontId="9" numFmtId="164" xfId="0" applyAlignment="1" applyBorder="1" applyFont="1" applyNumberFormat="1">
      <alignment readingOrder="0"/>
    </xf>
    <xf borderId="39" fillId="5" fontId="12" numFmtId="164" xfId="0" applyAlignment="1" applyBorder="1" applyFont="1" applyNumberFormat="1">
      <alignment horizontal="center" readingOrder="0"/>
    </xf>
    <xf borderId="40" fillId="5" fontId="14" numFmtId="0" xfId="0" applyAlignment="1" applyBorder="1" applyFont="1">
      <alignment readingOrder="0"/>
    </xf>
    <xf borderId="40" fillId="5" fontId="12" numFmtId="164" xfId="0" applyAlignment="1" applyBorder="1" applyFont="1" applyNumberFormat="1">
      <alignment horizontal="center" readingOrder="0"/>
    </xf>
    <xf borderId="41" fillId="5" fontId="14" numFmtId="0" xfId="0" applyAlignment="1" applyBorder="1" applyFont="1">
      <alignment readingOrder="0"/>
    </xf>
    <xf borderId="10" fillId="6" fontId="2" numFmtId="164" xfId="0" applyAlignment="1" applyBorder="1" applyFont="1" applyNumberFormat="1">
      <alignment horizontal="right" readingOrder="0"/>
    </xf>
    <xf borderId="31" fillId="6" fontId="2" numFmtId="164" xfId="0" applyAlignment="1" applyBorder="1" applyFont="1" applyNumberFormat="1">
      <alignment horizontal="right" readingOrder="0"/>
    </xf>
    <xf borderId="19" fillId="0" fontId="13" numFmtId="0" xfId="0" applyAlignment="1" applyBorder="1" applyFont="1">
      <alignment readingOrder="0"/>
    </xf>
    <xf borderId="7" fillId="4" fontId="15" numFmtId="164" xfId="0" applyAlignment="1" applyBorder="1" applyFont="1" applyNumberFormat="1">
      <alignment horizontal="left" readingOrder="0"/>
    </xf>
    <xf borderId="30" fillId="4" fontId="12" numFmtId="164" xfId="0" applyAlignment="1" applyBorder="1" applyFont="1" applyNumberFormat="1">
      <alignment horizontal="center" readingOrder="0"/>
    </xf>
    <xf borderId="30" fillId="4" fontId="6" numFmtId="164" xfId="0" applyAlignment="1" applyBorder="1" applyFont="1" applyNumberFormat="1">
      <alignment horizontal="center" vertical="bottom"/>
    </xf>
    <xf borderId="8" fillId="4" fontId="6" numFmtId="164" xfId="0" applyAlignment="1" applyBorder="1" applyFont="1" applyNumberFormat="1">
      <alignment horizontal="center" vertical="bottom"/>
    </xf>
    <xf borderId="9" fillId="5" fontId="12" numFmtId="0" xfId="0" applyAlignment="1" applyBorder="1" applyFont="1">
      <alignment readingOrder="0"/>
    </xf>
    <xf borderId="31" fillId="5" fontId="12" numFmtId="164" xfId="0" applyAlignment="1" applyBorder="1" applyFont="1" applyNumberFormat="1">
      <alignment horizontal="center" readingOrder="0" shrinkToFit="0" wrapText="1"/>
    </xf>
    <xf borderId="40" fillId="5" fontId="13" numFmtId="164" xfId="0" applyAlignment="1" applyBorder="1" applyFont="1" applyNumberFormat="1">
      <alignment vertical="bottom"/>
    </xf>
    <xf borderId="41" fillId="5" fontId="13" numFmtId="164" xfId="0" applyAlignment="1" applyBorder="1" applyFont="1" applyNumberFormat="1">
      <alignment vertical="bottom"/>
    </xf>
    <xf borderId="41" fillId="5" fontId="3" numFmtId="164" xfId="0" applyAlignment="1" applyBorder="1" applyFont="1" applyNumberFormat="1">
      <alignment vertical="bottom"/>
    </xf>
    <xf borderId="32" fillId="0" fontId="2" numFmtId="9" xfId="0" applyAlignment="1" applyBorder="1" applyFont="1" applyNumberFormat="1">
      <alignment readingOrder="0"/>
    </xf>
    <xf borderId="40" fillId="0" fontId="2" numFmtId="164" xfId="0" applyAlignment="1" applyBorder="1" applyFont="1" applyNumberFormat="1">
      <alignment horizontal="right" vertical="bottom"/>
    </xf>
    <xf borderId="41" fillId="0" fontId="2" numFmtId="164" xfId="0" applyAlignment="1" applyBorder="1" applyFont="1" applyNumberFormat="1">
      <alignment horizontal="right" vertical="bottom"/>
    </xf>
    <xf borderId="41" fillId="0" fontId="3" numFmtId="164" xfId="0" applyAlignment="1" applyBorder="1" applyFont="1" applyNumberFormat="1">
      <alignment vertical="bottom"/>
    </xf>
    <xf borderId="9" fillId="0" fontId="3" numFmtId="0" xfId="0" applyAlignment="1" applyBorder="1" applyFont="1">
      <alignment readingOrder="0"/>
    </xf>
    <xf borderId="32" fillId="0" fontId="5" numFmtId="164" xfId="0" applyAlignment="1" applyBorder="1" applyFont="1" applyNumberFormat="1">
      <alignment readingOrder="0"/>
    </xf>
    <xf borderId="19" fillId="0" fontId="5" numFmtId="164" xfId="0" applyAlignment="1" applyBorder="1" applyFont="1" applyNumberFormat="1">
      <alignment readingOrder="0"/>
    </xf>
    <xf borderId="33" fillId="0" fontId="5" numFmtId="164" xfId="0" applyAlignment="1" applyBorder="1" applyFont="1" applyNumberFormat="1">
      <alignment readingOrder="0"/>
    </xf>
    <xf borderId="35" fillId="0" fontId="5" numFmtId="164" xfId="0" applyAlignment="1" applyBorder="1" applyFont="1" applyNumberFormat="1">
      <alignment readingOrder="0"/>
    </xf>
    <xf borderId="34" fillId="0" fontId="5" numFmtId="164" xfId="0" applyAlignment="1" applyBorder="1" applyFont="1" applyNumberFormat="1">
      <alignment readingOrder="0"/>
    </xf>
    <xf borderId="36" fillId="0" fontId="5" numFmtId="164" xfId="0" applyAlignment="1" applyBorder="1" applyFont="1" applyNumberFormat="1">
      <alignment readingOrder="0"/>
    </xf>
    <xf borderId="17" fillId="0" fontId="11" numFmtId="164" xfId="0" applyAlignment="1" applyBorder="1" applyFont="1" applyNumberFormat="1">
      <alignment readingOrder="0"/>
    </xf>
    <xf borderId="17" fillId="0" fontId="11" numFmtId="164" xfId="0" applyBorder="1" applyFont="1" applyNumberFormat="1"/>
    <xf borderId="17" fillId="0" fontId="7" numFmtId="164" xfId="0" applyBorder="1" applyFont="1" applyNumberFormat="1"/>
    <xf borderId="0" fillId="0" fontId="1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57150</xdr:rowOff>
    </xdr:from>
    <xdr:ext cx="1847850" cy="257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7.11"/>
    <col customWidth="1" min="2" max="2" width="10.44"/>
    <col customWidth="1" min="3" max="50" width="11.0"/>
  </cols>
  <sheetData>
    <row r="1" ht="32.25" customHeight="1">
      <c r="B1" s="1"/>
      <c r="C1" s="1"/>
      <c r="D1" s="1"/>
      <c r="E1" s="2"/>
      <c r="F1" s="3"/>
      <c r="G1" s="4"/>
      <c r="H1" s="4"/>
      <c r="I1" s="4"/>
      <c r="J1" s="4"/>
      <c r="K1" s="4"/>
      <c r="L1" s="4"/>
    </row>
    <row r="2" ht="23.25" customHeight="1">
      <c r="A2" s="5" t="s">
        <v>0</v>
      </c>
      <c r="B2" s="6"/>
      <c r="C2" s="6"/>
      <c r="D2" s="6"/>
      <c r="E2" s="7"/>
      <c r="F2" s="8"/>
      <c r="G2" s="8"/>
      <c r="H2" s="8"/>
      <c r="I2" s="8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ht="8.25" customHeight="1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ht="15.75" customHeight="1">
      <c r="A4" s="12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</row>
    <row r="5" ht="15.75" customHeight="1">
      <c r="A5" s="12" t="s">
        <v>1</v>
      </c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ht="15.75" customHeight="1">
      <c r="A6" s="15" t="s">
        <v>2</v>
      </c>
      <c r="B6" s="16"/>
      <c r="C6" s="17" t="s">
        <v>3</v>
      </c>
      <c r="D6" s="18"/>
      <c r="E6" s="19" t="s">
        <v>4</v>
      </c>
      <c r="F6" s="18"/>
      <c r="G6" s="19" t="s">
        <v>5</v>
      </c>
      <c r="H6" s="18"/>
      <c r="I6" s="19" t="s">
        <v>6</v>
      </c>
      <c r="J6" s="18"/>
      <c r="K6" s="19" t="s">
        <v>7</v>
      </c>
      <c r="L6" s="18"/>
      <c r="M6" s="19" t="s">
        <v>8</v>
      </c>
      <c r="N6" s="18"/>
      <c r="O6" s="19" t="s">
        <v>9</v>
      </c>
      <c r="P6" s="18"/>
      <c r="Q6" s="19" t="s">
        <v>10</v>
      </c>
      <c r="R6" s="18"/>
      <c r="S6" s="19" t="s">
        <v>11</v>
      </c>
      <c r="T6" s="18"/>
      <c r="U6" s="19" t="s">
        <v>12</v>
      </c>
      <c r="V6" s="18"/>
      <c r="W6" s="19" t="s">
        <v>13</v>
      </c>
      <c r="X6" s="18"/>
      <c r="Y6" s="19" t="s">
        <v>14</v>
      </c>
      <c r="Z6" s="18"/>
      <c r="AA6" s="20"/>
      <c r="AB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ht="15.75" customHeight="1">
      <c r="A7" s="21" t="s">
        <v>15</v>
      </c>
      <c r="B7" s="22" t="s">
        <v>16</v>
      </c>
      <c r="C7" s="23" t="s">
        <v>17</v>
      </c>
      <c r="D7" s="24" t="s">
        <v>18</v>
      </c>
      <c r="E7" s="23" t="s">
        <v>17</v>
      </c>
      <c r="F7" s="24" t="s">
        <v>18</v>
      </c>
      <c r="G7" s="23" t="s">
        <v>17</v>
      </c>
      <c r="H7" s="24" t="s">
        <v>18</v>
      </c>
      <c r="I7" s="23" t="s">
        <v>17</v>
      </c>
      <c r="J7" s="24" t="s">
        <v>18</v>
      </c>
      <c r="K7" s="23" t="s">
        <v>17</v>
      </c>
      <c r="L7" s="24" t="s">
        <v>18</v>
      </c>
      <c r="M7" s="23" t="s">
        <v>17</v>
      </c>
      <c r="N7" s="24" t="s">
        <v>18</v>
      </c>
      <c r="O7" s="23" t="s">
        <v>17</v>
      </c>
      <c r="P7" s="24" t="s">
        <v>18</v>
      </c>
      <c r="Q7" s="23" t="s">
        <v>17</v>
      </c>
      <c r="R7" s="24" t="s">
        <v>18</v>
      </c>
      <c r="S7" s="23" t="s">
        <v>17</v>
      </c>
      <c r="T7" s="24" t="s">
        <v>18</v>
      </c>
      <c r="U7" s="23" t="s">
        <v>17</v>
      </c>
      <c r="V7" s="24" t="s">
        <v>18</v>
      </c>
      <c r="W7" s="23" t="s">
        <v>17</v>
      </c>
      <c r="X7" s="24" t="s">
        <v>18</v>
      </c>
      <c r="Y7" s="23" t="s">
        <v>17</v>
      </c>
      <c r="Z7" s="24" t="s">
        <v>18</v>
      </c>
      <c r="AA7" s="25"/>
      <c r="AB7" s="25"/>
      <c r="AC7" s="25"/>
    </row>
    <row r="8" ht="15.75" customHeight="1">
      <c r="A8" s="26" t="s">
        <v>19</v>
      </c>
      <c r="B8" s="27">
        <v>99.0</v>
      </c>
      <c r="C8" s="28">
        <v>55.0</v>
      </c>
      <c r="D8" s="29">
        <f t="shared" ref="D8:D11" si="1">(B8*C8)</f>
        <v>5445</v>
      </c>
      <c r="E8" s="30">
        <v>65.0</v>
      </c>
      <c r="F8" s="29">
        <f t="shared" ref="F8:F10" si="2">(B8*E8)</f>
        <v>6435</v>
      </c>
      <c r="G8" s="30">
        <v>0.0</v>
      </c>
      <c r="H8" s="29">
        <f t="shared" ref="H8:H11" si="3">(B8*G8)</f>
        <v>0</v>
      </c>
      <c r="I8" s="30">
        <v>0.0</v>
      </c>
      <c r="J8" s="29">
        <f t="shared" ref="J8:J11" si="4">(B8*I8)</f>
        <v>0</v>
      </c>
      <c r="K8" s="30">
        <v>0.0</v>
      </c>
      <c r="L8" s="29">
        <f t="shared" ref="L8:L11" si="5">(B8*K8)</f>
        <v>0</v>
      </c>
      <c r="M8" s="30">
        <v>0.0</v>
      </c>
      <c r="N8" s="29">
        <f t="shared" ref="N8:N11" si="6">(B8*M8)</f>
        <v>0</v>
      </c>
      <c r="O8" s="30">
        <v>0.0</v>
      </c>
      <c r="P8" s="29">
        <f t="shared" ref="P8:P11" si="7">(B8*O8)</f>
        <v>0</v>
      </c>
      <c r="Q8" s="30">
        <v>0.0</v>
      </c>
      <c r="R8" s="29">
        <f t="shared" ref="R8:R11" si="8">(B8*Q8)</f>
        <v>0</v>
      </c>
      <c r="S8" s="30">
        <v>0.0</v>
      </c>
      <c r="T8" s="29">
        <f t="shared" ref="T8:T11" si="9">(B8*S8)</f>
        <v>0</v>
      </c>
      <c r="U8" s="30">
        <v>0.0</v>
      </c>
      <c r="V8" s="29">
        <f t="shared" ref="V8:V11" si="10">(B8*U8)</f>
        <v>0</v>
      </c>
      <c r="W8" s="30">
        <v>0.0</v>
      </c>
      <c r="X8" s="29">
        <f t="shared" ref="X8:X11" si="11">(B8*W8)</f>
        <v>0</v>
      </c>
      <c r="Y8" s="30">
        <v>0.0</v>
      </c>
      <c r="Z8" s="29">
        <f t="shared" ref="Z8:Z11" si="12">(B8*Y8)</f>
        <v>0</v>
      </c>
    </row>
    <row r="9" ht="15.75" customHeight="1">
      <c r="A9" s="31" t="s">
        <v>20</v>
      </c>
      <c r="B9" s="27">
        <v>75.0</v>
      </c>
      <c r="C9" s="28">
        <v>45.0</v>
      </c>
      <c r="D9" s="29">
        <f t="shared" si="1"/>
        <v>3375</v>
      </c>
      <c r="E9" s="30">
        <v>50.0</v>
      </c>
      <c r="F9" s="29">
        <f t="shared" si="2"/>
        <v>3750</v>
      </c>
      <c r="G9" s="30">
        <v>0.0</v>
      </c>
      <c r="H9" s="29">
        <f t="shared" si="3"/>
        <v>0</v>
      </c>
      <c r="I9" s="30">
        <v>0.0</v>
      </c>
      <c r="J9" s="29">
        <f t="shared" si="4"/>
        <v>0</v>
      </c>
      <c r="K9" s="30">
        <v>0.0</v>
      </c>
      <c r="L9" s="29">
        <f t="shared" si="5"/>
        <v>0</v>
      </c>
      <c r="M9" s="30">
        <v>0.0</v>
      </c>
      <c r="N9" s="29">
        <f t="shared" si="6"/>
        <v>0</v>
      </c>
      <c r="O9" s="30">
        <v>0.0</v>
      </c>
      <c r="P9" s="29">
        <f t="shared" si="7"/>
        <v>0</v>
      </c>
      <c r="Q9" s="30">
        <v>0.0</v>
      </c>
      <c r="R9" s="29">
        <f t="shared" si="8"/>
        <v>0</v>
      </c>
      <c r="S9" s="30">
        <v>0.0</v>
      </c>
      <c r="T9" s="29">
        <f t="shared" si="9"/>
        <v>0</v>
      </c>
      <c r="U9" s="30">
        <v>0.0</v>
      </c>
      <c r="V9" s="29">
        <f t="shared" si="10"/>
        <v>0</v>
      </c>
      <c r="W9" s="30">
        <v>0.0</v>
      </c>
      <c r="X9" s="29">
        <f t="shared" si="11"/>
        <v>0</v>
      </c>
      <c r="Y9" s="30">
        <v>0.0</v>
      </c>
      <c r="Z9" s="29">
        <f t="shared" si="12"/>
        <v>0</v>
      </c>
    </row>
    <row r="10" ht="15.75" customHeight="1">
      <c r="A10" s="26" t="s">
        <v>21</v>
      </c>
      <c r="B10" s="27">
        <v>29.0</v>
      </c>
      <c r="C10" s="28">
        <v>60.0</v>
      </c>
      <c r="D10" s="29">
        <f t="shared" si="1"/>
        <v>1740</v>
      </c>
      <c r="E10" s="30">
        <v>60.0</v>
      </c>
      <c r="F10" s="29">
        <f t="shared" si="2"/>
        <v>1740</v>
      </c>
      <c r="G10" s="30">
        <v>0.0</v>
      </c>
      <c r="H10" s="29">
        <f t="shared" si="3"/>
        <v>0</v>
      </c>
      <c r="I10" s="30">
        <v>0.0</v>
      </c>
      <c r="J10" s="29">
        <f t="shared" si="4"/>
        <v>0</v>
      </c>
      <c r="K10" s="30">
        <v>0.0</v>
      </c>
      <c r="L10" s="29">
        <f t="shared" si="5"/>
        <v>0</v>
      </c>
      <c r="M10" s="30">
        <v>0.0</v>
      </c>
      <c r="N10" s="29">
        <f t="shared" si="6"/>
        <v>0</v>
      </c>
      <c r="O10" s="30">
        <v>0.0</v>
      </c>
      <c r="P10" s="29">
        <f t="shared" si="7"/>
        <v>0</v>
      </c>
      <c r="Q10" s="30">
        <v>0.0</v>
      </c>
      <c r="R10" s="29">
        <f t="shared" si="8"/>
        <v>0</v>
      </c>
      <c r="S10" s="30">
        <v>0.0</v>
      </c>
      <c r="T10" s="29">
        <f t="shared" si="9"/>
        <v>0</v>
      </c>
      <c r="U10" s="30">
        <v>0.0</v>
      </c>
      <c r="V10" s="29">
        <f t="shared" si="10"/>
        <v>0</v>
      </c>
      <c r="W10" s="30">
        <v>0.0</v>
      </c>
      <c r="X10" s="29">
        <f t="shared" si="11"/>
        <v>0</v>
      </c>
      <c r="Y10" s="30">
        <v>0.0</v>
      </c>
      <c r="Z10" s="29">
        <f t="shared" si="12"/>
        <v>0</v>
      </c>
    </row>
    <row r="11" ht="15.75" customHeight="1">
      <c r="A11" s="32" t="s">
        <v>22</v>
      </c>
      <c r="B11" s="33">
        <v>9.0</v>
      </c>
      <c r="C11" s="34">
        <v>50.0</v>
      </c>
      <c r="D11" s="29">
        <f t="shared" si="1"/>
        <v>450</v>
      </c>
      <c r="E11" s="35">
        <v>50.0</v>
      </c>
      <c r="F11" s="29">
        <f>((B11*E11))</f>
        <v>450</v>
      </c>
      <c r="G11" s="35">
        <v>0.0</v>
      </c>
      <c r="H11" s="29">
        <f t="shared" si="3"/>
        <v>0</v>
      </c>
      <c r="I11" s="35">
        <v>0.0</v>
      </c>
      <c r="J11" s="29">
        <f t="shared" si="4"/>
        <v>0</v>
      </c>
      <c r="K11" s="35">
        <v>0.0</v>
      </c>
      <c r="L11" s="29">
        <f t="shared" si="5"/>
        <v>0</v>
      </c>
      <c r="M11" s="35">
        <v>0.0</v>
      </c>
      <c r="N11" s="29">
        <f t="shared" si="6"/>
        <v>0</v>
      </c>
      <c r="O11" s="35">
        <v>0.0</v>
      </c>
      <c r="P11" s="29">
        <f t="shared" si="7"/>
        <v>0</v>
      </c>
      <c r="Q11" s="35">
        <v>0.0</v>
      </c>
      <c r="R11" s="29">
        <f t="shared" si="8"/>
        <v>0</v>
      </c>
      <c r="S11" s="35">
        <v>0.0</v>
      </c>
      <c r="T11" s="29">
        <f t="shared" si="9"/>
        <v>0</v>
      </c>
      <c r="U11" s="35">
        <v>0.0</v>
      </c>
      <c r="V11" s="29">
        <f t="shared" si="10"/>
        <v>0</v>
      </c>
      <c r="W11" s="35">
        <v>0.0</v>
      </c>
      <c r="X11" s="36">
        <f t="shared" si="11"/>
        <v>0</v>
      </c>
      <c r="Y11" s="35">
        <v>0.0</v>
      </c>
      <c r="Z11" s="36">
        <f t="shared" si="12"/>
        <v>0</v>
      </c>
    </row>
    <row r="12" ht="15.75" customHeight="1">
      <c r="A12" s="37" t="s">
        <v>23</v>
      </c>
      <c r="B12" s="38"/>
      <c r="C12" s="39"/>
      <c r="D12" s="40">
        <f>SUM(D8:D11)</f>
        <v>11010</v>
      </c>
      <c r="E12" s="41"/>
      <c r="F12" s="40">
        <f>SUM(F8:F11)</f>
        <v>12375</v>
      </c>
      <c r="G12" s="41"/>
      <c r="H12" s="40">
        <f>SUM(H8:H11)</f>
        <v>0</v>
      </c>
      <c r="I12" s="41"/>
      <c r="J12" s="40">
        <f>SUM(J8:J11)</f>
        <v>0</v>
      </c>
      <c r="K12" s="41"/>
      <c r="L12" s="40">
        <f>SUM(L8:L11)</f>
        <v>0</v>
      </c>
      <c r="M12" s="41"/>
      <c r="N12" s="40">
        <f>SUM(N8:N11)</f>
        <v>0</v>
      </c>
      <c r="O12" s="41"/>
      <c r="P12" s="40">
        <f>SUM(P8:P11)</f>
        <v>0</v>
      </c>
      <c r="Q12" s="41"/>
      <c r="R12" s="40">
        <f>SUM(R8:R11)</f>
        <v>0</v>
      </c>
      <c r="S12" s="41"/>
      <c r="T12" s="40">
        <f>SUM(T8:T11)</f>
        <v>0</v>
      </c>
      <c r="U12" s="41"/>
      <c r="V12" s="40">
        <f>SUM(V8:V11)</f>
        <v>0</v>
      </c>
      <c r="W12" s="41"/>
      <c r="X12" s="40">
        <f>SUM(X8:X11)</f>
        <v>0</v>
      </c>
      <c r="Y12" s="41"/>
      <c r="Z12" s="40">
        <f>SUM(Z8:Z11)</f>
        <v>0</v>
      </c>
    </row>
    <row r="13" ht="15.75" customHeight="1">
      <c r="A13" s="42"/>
      <c r="B13" s="43"/>
      <c r="C13" s="43"/>
    </row>
    <row r="14" ht="15.75" customHeight="1">
      <c r="A14" s="12" t="s">
        <v>24</v>
      </c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ht="15.75" customHeight="1">
      <c r="A15" s="44" t="s">
        <v>25</v>
      </c>
      <c r="B15" s="17" t="s">
        <v>3</v>
      </c>
      <c r="C15" s="45"/>
      <c r="D15" s="45"/>
      <c r="E15" s="18"/>
      <c r="F15" s="17" t="s">
        <v>4</v>
      </c>
      <c r="G15" s="45"/>
      <c r="H15" s="45"/>
      <c r="I15" s="18"/>
      <c r="J15" s="17" t="s">
        <v>5</v>
      </c>
      <c r="K15" s="45"/>
      <c r="L15" s="45"/>
      <c r="M15" s="18"/>
      <c r="N15" s="17" t="s">
        <v>6</v>
      </c>
      <c r="O15" s="45"/>
      <c r="P15" s="45"/>
      <c r="Q15" s="18"/>
      <c r="R15" s="17" t="s">
        <v>7</v>
      </c>
      <c r="S15" s="45"/>
      <c r="T15" s="45"/>
      <c r="U15" s="18"/>
      <c r="V15" s="17" t="s">
        <v>8</v>
      </c>
      <c r="W15" s="45"/>
      <c r="X15" s="45"/>
      <c r="Y15" s="18"/>
      <c r="Z15" s="17" t="s">
        <v>9</v>
      </c>
      <c r="AA15" s="45"/>
      <c r="AB15" s="45"/>
      <c r="AC15" s="18"/>
      <c r="AD15" s="17" t="s">
        <v>10</v>
      </c>
      <c r="AE15" s="45"/>
      <c r="AF15" s="45"/>
      <c r="AG15" s="18"/>
      <c r="AH15" s="17" t="s">
        <v>11</v>
      </c>
      <c r="AI15" s="45"/>
      <c r="AJ15" s="45"/>
      <c r="AK15" s="18"/>
      <c r="AL15" s="17" t="s">
        <v>12</v>
      </c>
      <c r="AM15" s="45"/>
      <c r="AN15" s="45"/>
      <c r="AO15" s="18"/>
      <c r="AP15" s="17" t="s">
        <v>13</v>
      </c>
      <c r="AQ15" s="45"/>
      <c r="AR15" s="45"/>
      <c r="AS15" s="18"/>
      <c r="AT15" s="17" t="s">
        <v>14</v>
      </c>
      <c r="AU15" s="45"/>
      <c r="AV15" s="45"/>
      <c r="AW15" s="18"/>
    </row>
    <row r="16" ht="15.75" customHeight="1">
      <c r="A16" s="46" t="s">
        <v>15</v>
      </c>
      <c r="B16" s="47" t="s">
        <v>26</v>
      </c>
      <c r="C16" s="48" t="s">
        <v>27</v>
      </c>
      <c r="D16" s="49" t="s">
        <v>28</v>
      </c>
      <c r="E16" s="50" t="s">
        <v>29</v>
      </c>
      <c r="F16" s="47" t="s">
        <v>26</v>
      </c>
      <c r="G16" s="48" t="s">
        <v>27</v>
      </c>
      <c r="H16" s="49" t="s">
        <v>28</v>
      </c>
      <c r="I16" s="50" t="s">
        <v>29</v>
      </c>
      <c r="J16" s="47" t="s">
        <v>26</v>
      </c>
      <c r="K16" s="48" t="s">
        <v>27</v>
      </c>
      <c r="L16" s="49" t="s">
        <v>28</v>
      </c>
      <c r="M16" s="50" t="s">
        <v>29</v>
      </c>
      <c r="N16" s="47" t="s">
        <v>26</v>
      </c>
      <c r="O16" s="48" t="s">
        <v>27</v>
      </c>
      <c r="P16" s="49" t="s">
        <v>28</v>
      </c>
      <c r="Q16" s="50" t="s">
        <v>29</v>
      </c>
      <c r="R16" s="47" t="s">
        <v>26</v>
      </c>
      <c r="S16" s="48" t="s">
        <v>27</v>
      </c>
      <c r="T16" s="49" t="s">
        <v>28</v>
      </c>
      <c r="U16" s="50" t="s">
        <v>29</v>
      </c>
      <c r="V16" s="47" t="s">
        <v>26</v>
      </c>
      <c r="W16" s="48" t="s">
        <v>27</v>
      </c>
      <c r="X16" s="49" t="s">
        <v>28</v>
      </c>
      <c r="Y16" s="50" t="s">
        <v>29</v>
      </c>
      <c r="Z16" s="47" t="s">
        <v>26</v>
      </c>
      <c r="AA16" s="48" t="s">
        <v>27</v>
      </c>
      <c r="AB16" s="49" t="s">
        <v>28</v>
      </c>
      <c r="AC16" s="50" t="s">
        <v>29</v>
      </c>
      <c r="AD16" s="47" t="s">
        <v>26</v>
      </c>
      <c r="AE16" s="48" t="s">
        <v>27</v>
      </c>
      <c r="AF16" s="49" t="s">
        <v>28</v>
      </c>
      <c r="AG16" s="50" t="s">
        <v>29</v>
      </c>
      <c r="AH16" s="47" t="s">
        <v>26</v>
      </c>
      <c r="AI16" s="48" t="s">
        <v>27</v>
      </c>
      <c r="AJ16" s="49" t="s">
        <v>28</v>
      </c>
      <c r="AK16" s="50" t="s">
        <v>29</v>
      </c>
      <c r="AL16" s="47" t="s">
        <v>26</v>
      </c>
      <c r="AM16" s="48" t="s">
        <v>27</v>
      </c>
      <c r="AN16" s="49" t="s">
        <v>28</v>
      </c>
      <c r="AO16" s="50" t="s">
        <v>29</v>
      </c>
      <c r="AP16" s="47" t="s">
        <v>26</v>
      </c>
      <c r="AQ16" s="48" t="s">
        <v>27</v>
      </c>
      <c r="AR16" s="49" t="s">
        <v>28</v>
      </c>
      <c r="AS16" s="50" t="s">
        <v>29</v>
      </c>
      <c r="AT16" s="47" t="s">
        <v>26</v>
      </c>
      <c r="AU16" s="48" t="s">
        <v>27</v>
      </c>
      <c r="AV16" s="49" t="s">
        <v>28</v>
      </c>
      <c r="AW16" s="50" t="s">
        <v>29</v>
      </c>
    </row>
    <row r="17" ht="15.75" customHeight="1">
      <c r="A17" s="51" t="str">
        <f t="shared" ref="A17:A20" si="13">A8</f>
        <v>Product 1</v>
      </c>
      <c r="B17" s="28">
        <f t="shared" ref="B17:B20" si="14">C8</f>
        <v>55</v>
      </c>
      <c r="C17" s="52">
        <v>5.0</v>
      </c>
      <c r="D17" s="53">
        <v>2.0</v>
      </c>
      <c r="E17" s="54">
        <f t="shared" ref="E17:E20" si="15">(B17+C17-D17)</f>
        <v>58</v>
      </c>
      <c r="F17" s="28">
        <f t="shared" ref="F17:F20" si="16">E8</f>
        <v>65</v>
      </c>
      <c r="G17" s="52">
        <v>5.0</v>
      </c>
      <c r="H17" s="53">
        <v>5.0</v>
      </c>
      <c r="I17" s="54">
        <f t="shared" ref="I17:I20" si="17">(F17+G17-H17)</f>
        <v>65</v>
      </c>
      <c r="J17" s="55">
        <f t="shared" ref="J17:J20" si="18">G8</f>
        <v>0</v>
      </c>
      <c r="K17" s="52">
        <v>0.0</v>
      </c>
      <c r="L17" s="56">
        <v>0.0</v>
      </c>
      <c r="M17" s="54">
        <f t="shared" ref="M17:M20" si="19">(J17+K17-L17)</f>
        <v>0</v>
      </c>
      <c r="N17" s="55">
        <f t="shared" ref="N17:N20" si="20">I8</f>
        <v>0</v>
      </c>
      <c r="O17" s="52">
        <v>0.0</v>
      </c>
      <c r="P17" s="56">
        <v>0.0</v>
      </c>
      <c r="Q17" s="54">
        <f t="shared" ref="Q17:Q20" si="21">(N17+O17-P17)</f>
        <v>0</v>
      </c>
      <c r="R17" s="55">
        <f t="shared" ref="R17:R20" si="22">K8</f>
        <v>0</v>
      </c>
      <c r="S17" s="52">
        <v>0.0</v>
      </c>
      <c r="T17" s="56">
        <v>0.0</v>
      </c>
      <c r="U17" s="54">
        <f t="shared" ref="U17:U20" si="23">(R17+S17-T17)</f>
        <v>0</v>
      </c>
      <c r="V17" s="55">
        <f t="shared" ref="V17:V20" si="24">M8</f>
        <v>0</v>
      </c>
      <c r="W17" s="52">
        <v>0.0</v>
      </c>
      <c r="X17" s="56">
        <v>0.0</v>
      </c>
      <c r="Y17" s="54">
        <f t="shared" ref="Y17:Y20" si="25">(V17+W17-X17)</f>
        <v>0</v>
      </c>
      <c r="Z17" s="55">
        <f t="shared" ref="Z17:Z20" si="26">O8</f>
        <v>0</v>
      </c>
      <c r="AA17" s="52">
        <v>0.0</v>
      </c>
      <c r="AB17" s="56">
        <v>0.0</v>
      </c>
      <c r="AC17" s="54">
        <f t="shared" ref="AC17:AC20" si="27">(Z17+AA17-AB17)</f>
        <v>0</v>
      </c>
      <c r="AD17" s="55">
        <f t="shared" ref="AD17:AD20" si="28">Q8</f>
        <v>0</v>
      </c>
      <c r="AE17" s="52">
        <v>0.0</v>
      </c>
      <c r="AF17" s="56">
        <v>0.0</v>
      </c>
      <c r="AG17" s="54">
        <f t="shared" ref="AG17:AG20" si="29">(AD17+AE17-AF17)</f>
        <v>0</v>
      </c>
      <c r="AH17" s="55">
        <f t="shared" ref="AH17:AH20" si="30">S8</f>
        <v>0</v>
      </c>
      <c r="AI17" s="52">
        <v>0.0</v>
      </c>
      <c r="AJ17" s="56">
        <v>0.0</v>
      </c>
      <c r="AK17" s="54">
        <f t="shared" ref="AK17:AK20" si="31">(AH17+AI17-AJ17)</f>
        <v>0</v>
      </c>
      <c r="AL17" s="55">
        <f t="shared" ref="AL17:AL20" si="32">U8</f>
        <v>0</v>
      </c>
      <c r="AM17" s="52">
        <v>0.0</v>
      </c>
      <c r="AN17" s="56">
        <v>0.0</v>
      </c>
      <c r="AO17" s="54">
        <f t="shared" ref="AO17:AO20" si="33">(AL17+AM17-AN17)</f>
        <v>0</v>
      </c>
      <c r="AP17" s="55">
        <f t="shared" ref="AP17:AP20" si="34">W8</f>
        <v>0</v>
      </c>
      <c r="AQ17" s="52">
        <v>0.0</v>
      </c>
      <c r="AR17" s="56">
        <v>0.0</v>
      </c>
      <c r="AS17" s="54">
        <f>(AP17+AQ17+AR17)</f>
        <v>0</v>
      </c>
      <c r="AT17" s="55">
        <f t="shared" ref="AT17:AT20" si="35">Y8</f>
        <v>0</v>
      </c>
      <c r="AU17" s="52">
        <v>0.0</v>
      </c>
      <c r="AV17" s="56">
        <v>0.0</v>
      </c>
      <c r="AW17" s="54">
        <f t="shared" ref="AW17:AW20" si="36">(AT17+AU17-AV17)</f>
        <v>0</v>
      </c>
    </row>
    <row r="18" ht="15.75" customHeight="1">
      <c r="A18" s="51" t="str">
        <f t="shared" si="13"/>
        <v>Product 2</v>
      </c>
      <c r="B18" s="57">
        <f t="shared" si="14"/>
        <v>45</v>
      </c>
      <c r="C18" s="52">
        <v>5.0</v>
      </c>
      <c r="D18" s="53">
        <v>9.0</v>
      </c>
      <c r="E18" s="54">
        <f t="shared" si="15"/>
        <v>41</v>
      </c>
      <c r="F18" s="57">
        <f t="shared" si="16"/>
        <v>50</v>
      </c>
      <c r="G18" s="52">
        <v>5.0</v>
      </c>
      <c r="H18" s="53">
        <v>5.0</v>
      </c>
      <c r="I18" s="54">
        <f t="shared" si="17"/>
        <v>50</v>
      </c>
      <c r="J18" s="58">
        <f t="shared" si="18"/>
        <v>0</v>
      </c>
      <c r="K18" s="52">
        <v>0.0</v>
      </c>
      <c r="L18" s="56">
        <v>0.0</v>
      </c>
      <c r="M18" s="54">
        <f t="shared" si="19"/>
        <v>0</v>
      </c>
      <c r="N18" s="58">
        <f t="shared" si="20"/>
        <v>0</v>
      </c>
      <c r="O18" s="52">
        <v>0.0</v>
      </c>
      <c r="P18" s="56">
        <v>0.0</v>
      </c>
      <c r="Q18" s="54">
        <f t="shared" si="21"/>
        <v>0</v>
      </c>
      <c r="R18" s="58">
        <f t="shared" si="22"/>
        <v>0</v>
      </c>
      <c r="S18" s="52">
        <v>0.0</v>
      </c>
      <c r="T18" s="56">
        <v>0.0</v>
      </c>
      <c r="U18" s="54">
        <f t="shared" si="23"/>
        <v>0</v>
      </c>
      <c r="V18" s="58">
        <f t="shared" si="24"/>
        <v>0</v>
      </c>
      <c r="W18" s="52">
        <v>0.0</v>
      </c>
      <c r="X18" s="56">
        <v>0.0</v>
      </c>
      <c r="Y18" s="54">
        <f t="shared" si="25"/>
        <v>0</v>
      </c>
      <c r="Z18" s="58">
        <f t="shared" si="26"/>
        <v>0</v>
      </c>
      <c r="AA18" s="52">
        <v>0.0</v>
      </c>
      <c r="AB18" s="56">
        <v>0.0</v>
      </c>
      <c r="AC18" s="54">
        <f t="shared" si="27"/>
        <v>0</v>
      </c>
      <c r="AD18" s="58">
        <f t="shared" si="28"/>
        <v>0</v>
      </c>
      <c r="AE18" s="52">
        <v>0.0</v>
      </c>
      <c r="AF18" s="56">
        <v>0.0</v>
      </c>
      <c r="AG18" s="54">
        <f t="shared" si="29"/>
        <v>0</v>
      </c>
      <c r="AH18" s="58">
        <f t="shared" si="30"/>
        <v>0</v>
      </c>
      <c r="AI18" s="52">
        <v>0.0</v>
      </c>
      <c r="AJ18" s="56">
        <v>0.0</v>
      </c>
      <c r="AK18" s="54">
        <f t="shared" si="31"/>
        <v>0</v>
      </c>
      <c r="AL18" s="58">
        <f t="shared" si="32"/>
        <v>0</v>
      </c>
      <c r="AM18" s="52">
        <v>0.0</v>
      </c>
      <c r="AN18" s="56">
        <v>0.0</v>
      </c>
      <c r="AO18" s="54">
        <f t="shared" si="33"/>
        <v>0</v>
      </c>
      <c r="AP18" s="58">
        <f t="shared" si="34"/>
        <v>0</v>
      </c>
      <c r="AQ18" s="52">
        <v>0.0</v>
      </c>
      <c r="AR18" s="56">
        <v>0.0</v>
      </c>
      <c r="AS18" s="54">
        <f t="shared" ref="AS18:AS20" si="37">(AP18+AQ18-AR18)</f>
        <v>0</v>
      </c>
      <c r="AT18" s="58">
        <f t="shared" si="35"/>
        <v>0</v>
      </c>
      <c r="AU18" s="52">
        <v>0.0</v>
      </c>
      <c r="AV18" s="56">
        <v>0.0</v>
      </c>
      <c r="AW18" s="54">
        <f t="shared" si="36"/>
        <v>0</v>
      </c>
    </row>
    <row r="19" ht="15.75" customHeight="1">
      <c r="A19" s="51" t="str">
        <f t="shared" si="13"/>
        <v>Product 3</v>
      </c>
      <c r="B19" s="57">
        <f t="shared" si="14"/>
        <v>60</v>
      </c>
      <c r="C19" s="52">
        <v>10.0</v>
      </c>
      <c r="D19" s="53">
        <v>5.0</v>
      </c>
      <c r="E19" s="54">
        <f t="shared" si="15"/>
        <v>65</v>
      </c>
      <c r="F19" s="57">
        <f t="shared" si="16"/>
        <v>60</v>
      </c>
      <c r="G19" s="52">
        <v>10.0</v>
      </c>
      <c r="H19" s="53">
        <v>10.0</v>
      </c>
      <c r="I19" s="54">
        <f t="shared" si="17"/>
        <v>60</v>
      </c>
      <c r="J19" s="58">
        <f t="shared" si="18"/>
        <v>0</v>
      </c>
      <c r="K19" s="52">
        <v>0.0</v>
      </c>
      <c r="L19" s="56">
        <v>0.0</v>
      </c>
      <c r="M19" s="54">
        <f t="shared" si="19"/>
        <v>0</v>
      </c>
      <c r="N19" s="58">
        <f t="shared" si="20"/>
        <v>0</v>
      </c>
      <c r="O19" s="52">
        <v>0.0</v>
      </c>
      <c r="P19" s="56">
        <v>0.0</v>
      </c>
      <c r="Q19" s="54">
        <f t="shared" si="21"/>
        <v>0</v>
      </c>
      <c r="R19" s="58">
        <f t="shared" si="22"/>
        <v>0</v>
      </c>
      <c r="S19" s="52">
        <v>0.0</v>
      </c>
      <c r="T19" s="56">
        <v>0.0</v>
      </c>
      <c r="U19" s="54">
        <f t="shared" si="23"/>
        <v>0</v>
      </c>
      <c r="V19" s="58">
        <f t="shared" si="24"/>
        <v>0</v>
      </c>
      <c r="W19" s="52">
        <v>0.0</v>
      </c>
      <c r="X19" s="56">
        <v>0.0</v>
      </c>
      <c r="Y19" s="54">
        <f t="shared" si="25"/>
        <v>0</v>
      </c>
      <c r="Z19" s="58">
        <f t="shared" si="26"/>
        <v>0</v>
      </c>
      <c r="AA19" s="52">
        <v>0.0</v>
      </c>
      <c r="AB19" s="56">
        <v>0.0</v>
      </c>
      <c r="AC19" s="54">
        <f t="shared" si="27"/>
        <v>0</v>
      </c>
      <c r="AD19" s="58">
        <f t="shared" si="28"/>
        <v>0</v>
      </c>
      <c r="AE19" s="52">
        <v>0.0</v>
      </c>
      <c r="AF19" s="56">
        <v>0.0</v>
      </c>
      <c r="AG19" s="54">
        <f t="shared" si="29"/>
        <v>0</v>
      </c>
      <c r="AH19" s="58">
        <f t="shared" si="30"/>
        <v>0</v>
      </c>
      <c r="AI19" s="52">
        <v>0.0</v>
      </c>
      <c r="AJ19" s="56">
        <v>0.0</v>
      </c>
      <c r="AK19" s="54">
        <f t="shared" si="31"/>
        <v>0</v>
      </c>
      <c r="AL19" s="58">
        <f t="shared" si="32"/>
        <v>0</v>
      </c>
      <c r="AM19" s="52">
        <v>0.0</v>
      </c>
      <c r="AN19" s="56">
        <v>0.0</v>
      </c>
      <c r="AO19" s="54">
        <f t="shared" si="33"/>
        <v>0</v>
      </c>
      <c r="AP19" s="58">
        <f t="shared" si="34"/>
        <v>0</v>
      </c>
      <c r="AQ19" s="52">
        <v>0.0</v>
      </c>
      <c r="AR19" s="56">
        <v>0.0</v>
      </c>
      <c r="AS19" s="54">
        <f t="shared" si="37"/>
        <v>0</v>
      </c>
      <c r="AT19" s="58">
        <f t="shared" si="35"/>
        <v>0</v>
      </c>
      <c r="AU19" s="52">
        <v>0.0</v>
      </c>
      <c r="AV19" s="56">
        <v>0.0</v>
      </c>
      <c r="AW19" s="54">
        <f t="shared" si="36"/>
        <v>0</v>
      </c>
    </row>
    <row r="20" ht="15.75" customHeight="1">
      <c r="A20" s="59" t="str">
        <f t="shared" si="13"/>
        <v>Product 4</v>
      </c>
      <c r="B20" s="60">
        <f t="shared" si="14"/>
        <v>50</v>
      </c>
      <c r="C20" s="61">
        <v>10.0</v>
      </c>
      <c r="D20" s="62">
        <v>3.0</v>
      </c>
      <c r="E20" s="63">
        <f t="shared" si="15"/>
        <v>57</v>
      </c>
      <c r="F20" s="60">
        <f t="shared" si="16"/>
        <v>50</v>
      </c>
      <c r="G20" s="61">
        <v>10.0</v>
      </c>
      <c r="H20" s="62">
        <v>10.0</v>
      </c>
      <c r="I20" s="63">
        <f t="shared" si="17"/>
        <v>50</v>
      </c>
      <c r="J20" s="64">
        <f t="shared" si="18"/>
        <v>0</v>
      </c>
      <c r="K20" s="61">
        <v>0.0</v>
      </c>
      <c r="L20" s="65">
        <v>0.0</v>
      </c>
      <c r="M20" s="63">
        <f t="shared" si="19"/>
        <v>0</v>
      </c>
      <c r="N20" s="64">
        <f t="shared" si="20"/>
        <v>0</v>
      </c>
      <c r="O20" s="61">
        <v>0.0</v>
      </c>
      <c r="P20" s="65">
        <v>0.0</v>
      </c>
      <c r="Q20" s="63">
        <f t="shared" si="21"/>
        <v>0</v>
      </c>
      <c r="R20" s="64">
        <f t="shared" si="22"/>
        <v>0</v>
      </c>
      <c r="S20" s="61">
        <v>0.0</v>
      </c>
      <c r="T20" s="65">
        <v>0.0</v>
      </c>
      <c r="U20" s="63">
        <f t="shared" si="23"/>
        <v>0</v>
      </c>
      <c r="V20" s="64">
        <f t="shared" si="24"/>
        <v>0</v>
      </c>
      <c r="W20" s="61">
        <v>0.0</v>
      </c>
      <c r="X20" s="65">
        <v>0.0</v>
      </c>
      <c r="Y20" s="63">
        <f t="shared" si="25"/>
        <v>0</v>
      </c>
      <c r="Z20" s="64">
        <f t="shared" si="26"/>
        <v>0</v>
      </c>
      <c r="AA20" s="61">
        <v>0.0</v>
      </c>
      <c r="AB20" s="65">
        <v>0.0</v>
      </c>
      <c r="AC20" s="63">
        <f t="shared" si="27"/>
        <v>0</v>
      </c>
      <c r="AD20" s="64">
        <f t="shared" si="28"/>
        <v>0</v>
      </c>
      <c r="AE20" s="61">
        <v>0.0</v>
      </c>
      <c r="AF20" s="65">
        <v>0.0</v>
      </c>
      <c r="AG20" s="63">
        <f t="shared" si="29"/>
        <v>0</v>
      </c>
      <c r="AH20" s="64">
        <f t="shared" si="30"/>
        <v>0</v>
      </c>
      <c r="AI20" s="61">
        <v>0.0</v>
      </c>
      <c r="AJ20" s="65">
        <v>0.0</v>
      </c>
      <c r="AK20" s="63">
        <f t="shared" si="31"/>
        <v>0</v>
      </c>
      <c r="AL20" s="64">
        <f t="shared" si="32"/>
        <v>0</v>
      </c>
      <c r="AM20" s="61">
        <v>0.0</v>
      </c>
      <c r="AN20" s="65">
        <v>0.0</v>
      </c>
      <c r="AO20" s="63">
        <f t="shared" si="33"/>
        <v>0</v>
      </c>
      <c r="AP20" s="64">
        <f t="shared" si="34"/>
        <v>0</v>
      </c>
      <c r="AQ20" s="61">
        <v>0.0</v>
      </c>
      <c r="AR20" s="65">
        <v>0.0</v>
      </c>
      <c r="AS20" s="63">
        <f t="shared" si="37"/>
        <v>0</v>
      </c>
      <c r="AT20" s="64">
        <f t="shared" si="35"/>
        <v>0</v>
      </c>
      <c r="AU20" s="61">
        <v>0.0</v>
      </c>
      <c r="AV20" s="65">
        <v>0.0</v>
      </c>
      <c r="AW20" s="63">
        <f t="shared" si="36"/>
        <v>0</v>
      </c>
    </row>
    <row r="21" ht="15.75" customHeight="1">
      <c r="A21" s="20"/>
      <c r="B21" s="20"/>
      <c r="C21" s="25"/>
    </row>
    <row r="22" ht="15.75" customHeight="1">
      <c r="A22" s="12" t="s">
        <v>30</v>
      </c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ht="15.75" customHeight="1">
      <c r="A23" s="15" t="s">
        <v>31</v>
      </c>
      <c r="B23" s="16"/>
      <c r="C23" s="17" t="s">
        <v>3</v>
      </c>
      <c r="D23" s="18"/>
      <c r="E23" s="19" t="s">
        <v>4</v>
      </c>
      <c r="F23" s="18"/>
      <c r="G23" s="19" t="s">
        <v>5</v>
      </c>
      <c r="H23" s="18"/>
      <c r="I23" s="19" t="s">
        <v>6</v>
      </c>
      <c r="J23" s="18"/>
      <c r="K23" s="19" t="s">
        <v>7</v>
      </c>
      <c r="L23" s="18"/>
      <c r="M23" s="19" t="s">
        <v>8</v>
      </c>
      <c r="N23" s="18"/>
      <c r="O23" s="19" t="s">
        <v>9</v>
      </c>
      <c r="P23" s="18"/>
      <c r="Q23" s="19" t="s">
        <v>10</v>
      </c>
      <c r="R23" s="18"/>
      <c r="S23" s="19" t="s">
        <v>11</v>
      </c>
      <c r="T23" s="18"/>
      <c r="U23" s="19" t="s">
        <v>12</v>
      </c>
      <c r="V23" s="18"/>
      <c r="W23" s="19" t="s">
        <v>13</v>
      </c>
      <c r="X23" s="18"/>
      <c r="Y23" s="19" t="s">
        <v>14</v>
      </c>
      <c r="Z23" s="18"/>
      <c r="AA23" s="20"/>
      <c r="AB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ht="15.75" customHeight="1">
      <c r="A24" s="46" t="s">
        <v>15</v>
      </c>
      <c r="B24" s="50" t="s">
        <v>32</v>
      </c>
      <c r="C24" s="47" t="s">
        <v>29</v>
      </c>
      <c r="D24" s="66" t="s">
        <v>33</v>
      </c>
      <c r="E24" s="47" t="s">
        <v>29</v>
      </c>
      <c r="F24" s="66" t="s">
        <v>33</v>
      </c>
      <c r="G24" s="47" t="s">
        <v>29</v>
      </c>
      <c r="H24" s="66" t="s">
        <v>33</v>
      </c>
      <c r="I24" s="47" t="s">
        <v>29</v>
      </c>
      <c r="J24" s="66" t="s">
        <v>33</v>
      </c>
      <c r="K24" s="47" t="s">
        <v>29</v>
      </c>
      <c r="L24" s="66" t="s">
        <v>33</v>
      </c>
      <c r="M24" s="47" t="s">
        <v>29</v>
      </c>
      <c r="N24" s="66" t="s">
        <v>33</v>
      </c>
      <c r="O24" s="47" t="s">
        <v>29</v>
      </c>
      <c r="P24" s="66" t="s">
        <v>33</v>
      </c>
      <c r="Q24" s="47" t="s">
        <v>29</v>
      </c>
      <c r="R24" s="66" t="s">
        <v>33</v>
      </c>
      <c r="S24" s="47" t="s">
        <v>29</v>
      </c>
      <c r="T24" s="66" t="s">
        <v>33</v>
      </c>
      <c r="U24" s="47" t="s">
        <v>29</v>
      </c>
      <c r="V24" s="66" t="s">
        <v>33</v>
      </c>
      <c r="W24" s="47" t="s">
        <v>29</v>
      </c>
      <c r="X24" s="66" t="s">
        <v>33</v>
      </c>
      <c r="Y24" s="47" t="s">
        <v>29</v>
      </c>
      <c r="Z24" s="66" t="s">
        <v>33</v>
      </c>
      <c r="AA24" s="25"/>
      <c r="AB24" s="25"/>
      <c r="AC24" s="25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ht="15.75" customHeight="1">
      <c r="A25" s="26" t="str">
        <f t="shared" ref="A25:A28" si="38">A8</f>
        <v>Product 1</v>
      </c>
      <c r="B25" s="27">
        <v>12.0</v>
      </c>
      <c r="C25" s="28">
        <f t="shared" ref="C25:C28" si="39">E17</f>
        <v>58</v>
      </c>
      <c r="D25" s="67">
        <f t="shared" ref="D25:D28" si="40">(B25*C25)</f>
        <v>696</v>
      </c>
      <c r="E25" s="28">
        <f t="shared" ref="E25:E28" si="41">I17</f>
        <v>65</v>
      </c>
      <c r="F25" s="67">
        <f t="shared" ref="F25:F28" si="42">(B25*E25)</f>
        <v>780</v>
      </c>
      <c r="G25" s="28">
        <f t="shared" ref="G25:G28" si="43">M17</f>
        <v>0</v>
      </c>
      <c r="H25" s="67">
        <f t="shared" ref="H25:H28" si="44">(B25*G25)</f>
        <v>0</v>
      </c>
      <c r="I25" s="28">
        <f t="shared" ref="I25:I28" si="45">Q17</f>
        <v>0</v>
      </c>
      <c r="J25" s="67">
        <f t="shared" ref="J25:J28" si="46">(B25*I25)</f>
        <v>0</v>
      </c>
      <c r="K25" s="28">
        <f t="shared" ref="K25:K28" si="47">U17</f>
        <v>0</v>
      </c>
      <c r="L25" s="67">
        <f t="shared" ref="L25:L28" si="48">(B25*K25)</f>
        <v>0</v>
      </c>
      <c r="M25" s="28">
        <f t="shared" ref="M25:M28" si="49">Y17</f>
        <v>0</v>
      </c>
      <c r="N25" s="67">
        <f t="shared" ref="N25:N28" si="50">(B25*M25)</f>
        <v>0</v>
      </c>
      <c r="O25" s="28">
        <f t="shared" ref="O25:O28" si="51">AC17</f>
        <v>0</v>
      </c>
      <c r="P25" s="67">
        <f t="shared" ref="P25:P28" si="52">(B25*O25)</f>
        <v>0</v>
      </c>
      <c r="Q25" s="28">
        <f t="shared" ref="Q25:Q28" si="53">AG17</f>
        <v>0</v>
      </c>
      <c r="R25" s="67">
        <f t="shared" ref="R25:R28" si="54">(B25*Q25)</f>
        <v>0</v>
      </c>
      <c r="S25" s="28">
        <f t="shared" ref="S25:S28" si="55">AK17</f>
        <v>0</v>
      </c>
      <c r="T25" s="67">
        <f t="shared" ref="T25:T28" si="56">(B25*S25)</f>
        <v>0</v>
      </c>
      <c r="U25" s="28">
        <f t="shared" ref="U25:U28" si="57">AO17</f>
        <v>0</v>
      </c>
      <c r="V25" s="67">
        <f t="shared" ref="V25:V28" si="58">(B25*U25)</f>
        <v>0</v>
      </c>
      <c r="W25" s="28">
        <f t="shared" ref="W25:W28" si="59">AS17</f>
        <v>0</v>
      </c>
      <c r="X25" s="67">
        <f t="shared" ref="X25:X28" si="60">(B25*W25)</f>
        <v>0</v>
      </c>
      <c r="Y25" s="28">
        <f t="shared" ref="Y25:Y28" si="61">AW17</f>
        <v>0</v>
      </c>
      <c r="Z25" s="67">
        <f t="shared" ref="Z25:Z28" si="62">(B25*Y25)</f>
        <v>0</v>
      </c>
    </row>
    <row r="26" ht="15.75" customHeight="1">
      <c r="A26" s="26" t="str">
        <f t="shared" si="38"/>
        <v>Product 2</v>
      </c>
      <c r="B26" s="27">
        <v>7.0</v>
      </c>
      <c r="C26" s="55">
        <f t="shared" si="39"/>
        <v>41</v>
      </c>
      <c r="D26" s="67">
        <f t="shared" si="40"/>
        <v>287</v>
      </c>
      <c r="E26" s="55">
        <f t="shared" si="41"/>
        <v>50</v>
      </c>
      <c r="F26" s="67">
        <f t="shared" si="42"/>
        <v>350</v>
      </c>
      <c r="G26" s="55">
        <f t="shared" si="43"/>
        <v>0</v>
      </c>
      <c r="H26" s="67">
        <f t="shared" si="44"/>
        <v>0</v>
      </c>
      <c r="I26" s="55">
        <f t="shared" si="45"/>
        <v>0</v>
      </c>
      <c r="J26" s="67">
        <f t="shared" si="46"/>
        <v>0</v>
      </c>
      <c r="K26" s="55">
        <f t="shared" si="47"/>
        <v>0</v>
      </c>
      <c r="L26" s="67">
        <f t="shared" si="48"/>
        <v>0</v>
      </c>
      <c r="M26" s="55">
        <f t="shared" si="49"/>
        <v>0</v>
      </c>
      <c r="N26" s="67">
        <f t="shared" si="50"/>
        <v>0</v>
      </c>
      <c r="O26" s="55">
        <f t="shared" si="51"/>
        <v>0</v>
      </c>
      <c r="P26" s="67">
        <f t="shared" si="52"/>
        <v>0</v>
      </c>
      <c r="Q26" s="55">
        <f t="shared" si="53"/>
        <v>0</v>
      </c>
      <c r="R26" s="67">
        <f t="shared" si="54"/>
        <v>0</v>
      </c>
      <c r="S26" s="55">
        <f t="shared" si="55"/>
        <v>0</v>
      </c>
      <c r="T26" s="67">
        <f t="shared" si="56"/>
        <v>0</v>
      </c>
      <c r="U26" s="55">
        <f t="shared" si="57"/>
        <v>0</v>
      </c>
      <c r="V26" s="67">
        <f t="shared" si="58"/>
        <v>0</v>
      </c>
      <c r="W26" s="55">
        <f t="shared" si="59"/>
        <v>0</v>
      </c>
      <c r="X26" s="67">
        <f t="shared" si="60"/>
        <v>0</v>
      </c>
      <c r="Y26" s="55">
        <f t="shared" si="61"/>
        <v>0</v>
      </c>
      <c r="Z26" s="67">
        <f t="shared" si="62"/>
        <v>0</v>
      </c>
    </row>
    <row r="27" ht="15.75" customHeight="1">
      <c r="A27" s="26" t="str">
        <f t="shared" si="38"/>
        <v>Product 3</v>
      </c>
      <c r="B27" s="27">
        <v>3.0</v>
      </c>
      <c r="C27" s="55">
        <f t="shared" si="39"/>
        <v>65</v>
      </c>
      <c r="D27" s="67">
        <f t="shared" si="40"/>
        <v>195</v>
      </c>
      <c r="E27" s="55">
        <f t="shared" si="41"/>
        <v>60</v>
      </c>
      <c r="F27" s="67">
        <f t="shared" si="42"/>
        <v>180</v>
      </c>
      <c r="G27" s="55">
        <f t="shared" si="43"/>
        <v>0</v>
      </c>
      <c r="H27" s="67">
        <f t="shared" si="44"/>
        <v>0</v>
      </c>
      <c r="I27" s="55">
        <f t="shared" si="45"/>
        <v>0</v>
      </c>
      <c r="J27" s="67">
        <f t="shared" si="46"/>
        <v>0</v>
      </c>
      <c r="K27" s="55">
        <f t="shared" si="47"/>
        <v>0</v>
      </c>
      <c r="L27" s="67">
        <f t="shared" si="48"/>
        <v>0</v>
      </c>
      <c r="M27" s="55">
        <f t="shared" si="49"/>
        <v>0</v>
      </c>
      <c r="N27" s="29">
        <f t="shared" si="50"/>
        <v>0</v>
      </c>
      <c r="O27" s="55">
        <f t="shared" si="51"/>
        <v>0</v>
      </c>
      <c r="P27" s="67">
        <f t="shared" si="52"/>
        <v>0</v>
      </c>
      <c r="Q27" s="55">
        <f t="shared" si="53"/>
        <v>0</v>
      </c>
      <c r="R27" s="67">
        <f t="shared" si="54"/>
        <v>0</v>
      </c>
      <c r="S27" s="55">
        <f t="shared" si="55"/>
        <v>0</v>
      </c>
      <c r="T27" s="67">
        <f t="shared" si="56"/>
        <v>0</v>
      </c>
      <c r="U27" s="55">
        <f t="shared" si="57"/>
        <v>0</v>
      </c>
      <c r="V27" s="67">
        <f t="shared" si="58"/>
        <v>0</v>
      </c>
      <c r="W27" s="55">
        <f t="shared" si="59"/>
        <v>0</v>
      </c>
      <c r="X27" s="67">
        <f t="shared" si="60"/>
        <v>0</v>
      </c>
      <c r="Y27" s="55">
        <f t="shared" si="61"/>
        <v>0</v>
      </c>
      <c r="Z27" s="67">
        <f t="shared" si="62"/>
        <v>0</v>
      </c>
    </row>
    <row r="28" ht="15.75" customHeight="1">
      <c r="A28" s="32" t="str">
        <f t="shared" si="38"/>
        <v>Product 4</v>
      </c>
      <c r="B28" s="33">
        <v>2.0</v>
      </c>
      <c r="C28" s="34">
        <f t="shared" si="39"/>
        <v>57</v>
      </c>
      <c r="D28" s="68">
        <f t="shared" si="40"/>
        <v>114</v>
      </c>
      <c r="E28" s="34">
        <f t="shared" si="41"/>
        <v>50</v>
      </c>
      <c r="F28" s="68">
        <f t="shared" si="42"/>
        <v>100</v>
      </c>
      <c r="G28" s="34">
        <f t="shared" si="43"/>
        <v>0</v>
      </c>
      <c r="H28" s="68">
        <f t="shared" si="44"/>
        <v>0</v>
      </c>
      <c r="I28" s="34">
        <f t="shared" si="45"/>
        <v>0</v>
      </c>
      <c r="J28" s="68">
        <f t="shared" si="46"/>
        <v>0</v>
      </c>
      <c r="K28" s="34">
        <f t="shared" si="47"/>
        <v>0</v>
      </c>
      <c r="L28" s="68">
        <f t="shared" si="48"/>
        <v>0</v>
      </c>
      <c r="M28" s="34">
        <f t="shared" si="49"/>
        <v>0</v>
      </c>
      <c r="N28" s="68">
        <f t="shared" si="50"/>
        <v>0</v>
      </c>
      <c r="O28" s="34">
        <f t="shared" si="51"/>
        <v>0</v>
      </c>
      <c r="P28" s="68">
        <f t="shared" si="52"/>
        <v>0</v>
      </c>
      <c r="Q28" s="34">
        <f t="shared" si="53"/>
        <v>0</v>
      </c>
      <c r="R28" s="68">
        <f t="shared" si="54"/>
        <v>0</v>
      </c>
      <c r="S28" s="34">
        <f t="shared" si="55"/>
        <v>0</v>
      </c>
      <c r="T28" s="68">
        <f t="shared" si="56"/>
        <v>0</v>
      </c>
      <c r="U28" s="34">
        <f t="shared" si="57"/>
        <v>0</v>
      </c>
      <c r="V28" s="68">
        <f t="shared" si="58"/>
        <v>0</v>
      </c>
      <c r="W28" s="34">
        <f t="shared" si="59"/>
        <v>0</v>
      </c>
      <c r="X28" s="68">
        <f t="shared" si="60"/>
        <v>0</v>
      </c>
      <c r="Y28" s="34">
        <f t="shared" si="61"/>
        <v>0</v>
      </c>
      <c r="Z28" s="68">
        <f t="shared" si="62"/>
        <v>0</v>
      </c>
    </row>
    <row r="29" ht="15.75" customHeight="1">
      <c r="A29" s="37" t="s">
        <v>34</v>
      </c>
      <c r="B29" s="38"/>
      <c r="C29" s="69"/>
      <c r="D29" s="40">
        <f>SUM(D25:D28)</f>
        <v>1292</v>
      </c>
      <c r="E29" s="69"/>
      <c r="F29" s="40">
        <f>SUM(F25:F28)</f>
        <v>1410</v>
      </c>
      <c r="G29" s="69"/>
      <c r="H29" s="40">
        <f>SUM(H25:H28)</f>
        <v>0</v>
      </c>
      <c r="I29" s="69"/>
      <c r="J29" s="40">
        <f>SUM(J25:J28)</f>
        <v>0</v>
      </c>
      <c r="K29" s="69"/>
      <c r="L29" s="40">
        <f>SUM(L25:L28)</f>
        <v>0</v>
      </c>
      <c r="M29" s="69"/>
      <c r="N29" s="40">
        <f>SUM(N25:N28)</f>
        <v>0</v>
      </c>
      <c r="O29" s="69"/>
      <c r="P29" s="40">
        <f>SUM(P25:P28)</f>
        <v>0</v>
      </c>
      <c r="Q29" s="69"/>
      <c r="R29" s="40">
        <f>SUM(R25:R28)</f>
        <v>0</v>
      </c>
      <c r="S29" s="69"/>
      <c r="T29" s="40">
        <f>SUM(T25:T28)</f>
        <v>0</v>
      </c>
      <c r="U29" s="69"/>
      <c r="V29" s="40">
        <f>SUM(V25:V28)</f>
        <v>0</v>
      </c>
      <c r="W29" s="69"/>
      <c r="X29" s="40">
        <f>SUM(X25:X28)</f>
        <v>0</v>
      </c>
      <c r="Y29" s="69"/>
      <c r="Z29" s="40">
        <f>SUM(Z25:Z28)</f>
        <v>0</v>
      </c>
    </row>
    <row r="30" ht="15.75" customHeight="1"/>
    <row r="31" ht="15.75" customHeight="1">
      <c r="A31" s="12" t="s">
        <v>35</v>
      </c>
      <c r="B31" s="13"/>
      <c r="C31" s="13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ht="15.75" customHeight="1">
      <c r="A32" s="70" t="s">
        <v>36</v>
      </c>
      <c r="B32" s="71"/>
      <c r="C32" s="71"/>
      <c r="D32" s="17" t="s">
        <v>3</v>
      </c>
      <c r="E32" s="45"/>
      <c r="F32" s="18"/>
      <c r="G32" s="17" t="s">
        <v>4</v>
      </c>
      <c r="H32" s="45"/>
      <c r="I32" s="18"/>
      <c r="J32" s="17" t="s">
        <v>5</v>
      </c>
      <c r="K32" s="45"/>
      <c r="L32" s="18"/>
      <c r="M32" s="17" t="s">
        <v>6</v>
      </c>
      <c r="N32" s="45"/>
      <c r="O32" s="18"/>
      <c r="P32" s="17" t="s">
        <v>7</v>
      </c>
      <c r="Q32" s="45"/>
      <c r="R32" s="18"/>
      <c r="S32" s="17" t="s">
        <v>8</v>
      </c>
      <c r="T32" s="45"/>
      <c r="U32" s="18"/>
      <c r="V32" s="17" t="s">
        <v>9</v>
      </c>
      <c r="W32" s="45"/>
      <c r="X32" s="18"/>
      <c r="Y32" s="17" t="s">
        <v>10</v>
      </c>
      <c r="Z32" s="45"/>
      <c r="AA32" s="18"/>
      <c r="AB32" s="17" t="s">
        <v>11</v>
      </c>
      <c r="AC32" s="45"/>
      <c r="AD32" s="18"/>
      <c r="AE32" s="17" t="s">
        <v>12</v>
      </c>
      <c r="AF32" s="45"/>
      <c r="AG32" s="18"/>
      <c r="AH32" s="17" t="s">
        <v>13</v>
      </c>
      <c r="AI32" s="45"/>
      <c r="AJ32" s="18"/>
      <c r="AK32" s="17" t="s">
        <v>14</v>
      </c>
      <c r="AL32" s="45"/>
      <c r="AM32" s="18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ht="15.75" customHeight="1">
      <c r="A33" s="46" t="s">
        <v>15</v>
      </c>
      <c r="B33" s="72" t="s">
        <v>37</v>
      </c>
      <c r="C33" s="72" t="s">
        <v>38</v>
      </c>
      <c r="D33" s="47" t="s">
        <v>29</v>
      </c>
      <c r="E33" s="49" t="s">
        <v>39</v>
      </c>
      <c r="F33" s="66" t="s">
        <v>40</v>
      </c>
      <c r="G33" s="47" t="s">
        <v>29</v>
      </c>
      <c r="H33" s="49" t="s">
        <v>39</v>
      </c>
      <c r="I33" s="66" t="s">
        <v>40</v>
      </c>
      <c r="J33" s="47" t="s">
        <v>29</v>
      </c>
      <c r="K33" s="49" t="s">
        <v>39</v>
      </c>
      <c r="L33" s="66" t="s">
        <v>40</v>
      </c>
      <c r="M33" s="47" t="s">
        <v>29</v>
      </c>
      <c r="N33" s="49" t="s">
        <v>39</v>
      </c>
      <c r="O33" s="66" t="s">
        <v>40</v>
      </c>
      <c r="P33" s="47" t="s">
        <v>29</v>
      </c>
      <c r="Q33" s="49" t="s">
        <v>39</v>
      </c>
      <c r="R33" s="66" t="s">
        <v>40</v>
      </c>
      <c r="S33" s="47" t="s">
        <v>29</v>
      </c>
      <c r="T33" s="49" t="s">
        <v>39</v>
      </c>
      <c r="U33" s="66" t="s">
        <v>40</v>
      </c>
      <c r="V33" s="47" t="s">
        <v>29</v>
      </c>
      <c r="W33" s="49" t="s">
        <v>39</v>
      </c>
      <c r="X33" s="66" t="s">
        <v>40</v>
      </c>
      <c r="Y33" s="47" t="s">
        <v>29</v>
      </c>
      <c r="Z33" s="49" t="s">
        <v>39</v>
      </c>
      <c r="AA33" s="66" t="s">
        <v>40</v>
      </c>
      <c r="AB33" s="47" t="s">
        <v>29</v>
      </c>
      <c r="AC33" s="49" t="s">
        <v>39</v>
      </c>
      <c r="AD33" s="66" t="s">
        <v>40</v>
      </c>
      <c r="AE33" s="47" t="s">
        <v>29</v>
      </c>
      <c r="AF33" s="49" t="s">
        <v>39</v>
      </c>
      <c r="AG33" s="66" t="s">
        <v>40</v>
      </c>
      <c r="AH33" s="47" t="s">
        <v>29</v>
      </c>
      <c r="AI33" s="49" t="s">
        <v>39</v>
      </c>
      <c r="AJ33" s="66" t="s">
        <v>40</v>
      </c>
      <c r="AK33" s="47" t="s">
        <v>29</v>
      </c>
      <c r="AL33" s="49" t="s">
        <v>39</v>
      </c>
      <c r="AM33" s="66" t="s">
        <v>40</v>
      </c>
      <c r="AN33" s="25"/>
      <c r="AP33" s="25"/>
      <c r="AQ33" s="25"/>
      <c r="AR33" s="25"/>
      <c r="AT33" s="25"/>
      <c r="AU33" s="25"/>
      <c r="AV33" s="25"/>
      <c r="AX33" s="25"/>
    </row>
    <row r="34" ht="15.75" customHeight="1">
      <c r="A34" s="26" t="str">
        <f t="shared" ref="A34:A37" si="75">A8</f>
        <v>Product 1</v>
      </c>
      <c r="B34" s="73">
        <v>2.0</v>
      </c>
      <c r="C34" s="74">
        <v>18.5</v>
      </c>
      <c r="D34" s="28">
        <f t="shared" ref="D34:D37" si="76">E17</f>
        <v>58</v>
      </c>
      <c r="E34" s="75">
        <f t="shared" ref="E34:F34" si="63">(B34*D34)</f>
        <v>116</v>
      </c>
      <c r="F34" s="76">
        <f t="shared" si="63"/>
        <v>2146</v>
      </c>
      <c r="G34" s="28">
        <f t="shared" ref="G34:G37" si="78">I17</f>
        <v>65</v>
      </c>
      <c r="H34" s="77">
        <f t="shared" ref="H34:I34" si="64">(B34*G34)</f>
        <v>130</v>
      </c>
      <c r="I34" s="76">
        <f t="shared" si="64"/>
        <v>2405</v>
      </c>
      <c r="J34" s="28">
        <f t="shared" ref="J34:J37" si="80">M17</f>
        <v>0</v>
      </c>
      <c r="K34" s="77">
        <f t="shared" ref="K34:L34" si="65">(B34*J34)</f>
        <v>0</v>
      </c>
      <c r="L34" s="76">
        <f t="shared" si="65"/>
        <v>0</v>
      </c>
      <c r="M34" s="28">
        <f t="shared" ref="M34:M37" si="82">Q17</f>
        <v>0</v>
      </c>
      <c r="N34" s="77">
        <f t="shared" ref="N34:O34" si="66">(B34*M34)</f>
        <v>0</v>
      </c>
      <c r="O34" s="27">
        <f t="shared" si="66"/>
        <v>0</v>
      </c>
      <c r="P34" s="28">
        <f t="shared" ref="P34:P37" si="84">U17</f>
        <v>0</v>
      </c>
      <c r="Q34" s="77">
        <f t="shared" ref="Q34:R34" si="67">(B34*P34)</f>
        <v>0</v>
      </c>
      <c r="R34" s="27">
        <f t="shared" si="67"/>
        <v>0</v>
      </c>
      <c r="S34" s="28">
        <f t="shared" ref="S34:S37" si="86">Y17</f>
        <v>0</v>
      </c>
      <c r="T34" s="77">
        <f t="shared" ref="T34:U34" si="68">(B34*S34)</f>
        <v>0</v>
      </c>
      <c r="U34" s="27">
        <f t="shared" si="68"/>
        <v>0</v>
      </c>
      <c r="V34" s="28">
        <f t="shared" ref="V34:V37" si="88">AC17</f>
        <v>0</v>
      </c>
      <c r="W34" s="77">
        <f t="shared" ref="W34:X34" si="69">(B34*V34)</f>
        <v>0</v>
      </c>
      <c r="X34" s="27">
        <f t="shared" si="69"/>
        <v>0</v>
      </c>
      <c r="Y34" s="28">
        <f t="shared" ref="Y34:Y37" si="90">AG17</f>
        <v>0</v>
      </c>
      <c r="Z34" s="77">
        <f t="shared" ref="Z34:AA34" si="70">(B34*Y34)</f>
        <v>0</v>
      </c>
      <c r="AA34" s="27">
        <f t="shared" si="70"/>
        <v>0</v>
      </c>
      <c r="AB34" s="28">
        <f t="shared" ref="AB34:AB37" si="92">AK17</f>
        <v>0</v>
      </c>
      <c r="AC34" s="77">
        <f t="shared" ref="AC34:AD34" si="71">(B34*AB34)</f>
        <v>0</v>
      </c>
      <c r="AD34" s="27">
        <f t="shared" si="71"/>
        <v>0</v>
      </c>
      <c r="AE34" s="28">
        <f t="shared" ref="AE34:AE37" si="94">AO17</f>
        <v>0</v>
      </c>
      <c r="AF34" s="77">
        <f t="shared" ref="AF34:AG34" si="72">(B34*AE34)</f>
        <v>0</v>
      </c>
      <c r="AG34" s="27">
        <f t="shared" si="72"/>
        <v>0</v>
      </c>
      <c r="AH34" s="28">
        <f t="shared" ref="AH34:AH37" si="96">AS17</f>
        <v>0</v>
      </c>
      <c r="AI34" s="77">
        <f t="shared" ref="AI34:AJ34" si="73">(B34*AH34)</f>
        <v>0</v>
      </c>
      <c r="AJ34" s="27">
        <f t="shared" si="73"/>
        <v>0</v>
      </c>
      <c r="AK34" s="28">
        <f t="shared" ref="AK34:AK37" si="98">AW17</f>
        <v>0</v>
      </c>
      <c r="AL34" s="77">
        <f t="shared" ref="AL34:AM34" si="74">(B34*AK34)</f>
        <v>0</v>
      </c>
      <c r="AM34" s="27">
        <f t="shared" si="74"/>
        <v>0</v>
      </c>
      <c r="AN34" s="25"/>
      <c r="AQ34" s="25"/>
      <c r="AR34" s="25"/>
      <c r="AU34" s="25"/>
      <c r="AV34" s="25"/>
    </row>
    <row r="35" ht="15.75" customHeight="1">
      <c r="A35" s="26" t="str">
        <f t="shared" si="75"/>
        <v>Product 2</v>
      </c>
      <c r="B35" s="73">
        <v>1.5</v>
      </c>
      <c r="C35" s="74">
        <v>18.5</v>
      </c>
      <c r="D35" s="55">
        <f t="shared" si="76"/>
        <v>41</v>
      </c>
      <c r="E35" s="77">
        <f t="shared" ref="E35:F35" si="77">(B35*D35)</f>
        <v>61.5</v>
      </c>
      <c r="F35" s="78">
        <f t="shared" si="77"/>
        <v>1137.75</v>
      </c>
      <c r="G35" s="55">
        <f t="shared" si="78"/>
        <v>50</v>
      </c>
      <c r="H35" s="77">
        <f t="shared" ref="H35:I35" si="79">(B35*G35)</f>
        <v>75</v>
      </c>
      <c r="I35" s="78">
        <f t="shared" si="79"/>
        <v>1387.5</v>
      </c>
      <c r="J35" s="55">
        <f t="shared" si="80"/>
        <v>0</v>
      </c>
      <c r="K35" s="77">
        <f t="shared" ref="K35:L35" si="81">(B35*J35)</f>
        <v>0</v>
      </c>
      <c r="L35" s="78">
        <f t="shared" si="81"/>
        <v>0</v>
      </c>
      <c r="M35" s="55">
        <f t="shared" si="82"/>
        <v>0</v>
      </c>
      <c r="N35" s="77">
        <f t="shared" ref="N35:O35" si="83">(B35*M35)</f>
        <v>0</v>
      </c>
      <c r="O35" s="79">
        <f t="shared" si="83"/>
        <v>0</v>
      </c>
      <c r="P35" s="55">
        <f t="shared" si="84"/>
        <v>0</v>
      </c>
      <c r="Q35" s="77">
        <f t="shared" ref="Q35:R35" si="85">(B35*P35)</f>
        <v>0</v>
      </c>
      <c r="R35" s="79">
        <f t="shared" si="85"/>
        <v>0</v>
      </c>
      <c r="S35" s="55">
        <f t="shared" si="86"/>
        <v>0</v>
      </c>
      <c r="T35" s="77">
        <f t="shared" ref="T35:U35" si="87">(B35*S35)</f>
        <v>0</v>
      </c>
      <c r="U35" s="79">
        <f t="shared" si="87"/>
        <v>0</v>
      </c>
      <c r="V35" s="55">
        <f t="shared" si="88"/>
        <v>0</v>
      </c>
      <c r="W35" s="77">
        <f t="shared" ref="W35:X35" si="89">(B35*V35)</f>
        <v>0</v>
      </c>
      <c r="X35" s="79">
        <f t="shared" si="89"/>
        <v>0</v>
      </c>
      <c r="Y35" s="55">
        <f t="shared" si="90"/>
        <v>0</v>
      </c>
      <c r="Z35" s="77">
        <f t="shared" ref="Z35:AA35" si="91">(B35*Y35)</f>
        <v>0</v>
      </c>
      <c r="AA35" s="79">
        <f t="shared" si="91"/>
        <v>0</v>
      </c>
      <c r="AB35" s="55">
        <f t="shared" si="92"/>
        <v>0</v>
      </c>
      <c r="AC35" s="77">
        <f t="shared" ref="AC35:AD35" si="93">(B35*AB35)</f>
        <v>0</v>
      </c>
      <c r="AD35" s="79">
        <f t="shared" si="93"/>
        <v>0</v>
      </c>
      <c r="AE35" s="55">
        <f t="shared" si="94"/>
        <v>0</v>
      </c>
      <c r="AF35" s="77">
        <f t="shared" ref="AF35:AG35" si="95">(B35*AE35)</f>
        <v>0</v>
      </c>
      <c r="AG35" s="79">
        <f t="shared" si="95"/>
        <v>0</v>
      </c>
      <c r="AH35" s="55">
        <f t="shared" si="96"/>
        <v>0</v>
      </c>
      <c r="AI35" s="77">
        <f t="shared" ref="AI35:AJ35" si="97">(B35*AH35)</f>
        <v>0</v>
      </c>
      <c r="AJ35" s="79">
        <f t="shared" si="97"/>
        <v>0</v>
      </c>
      <c r="AK35" s="55">
        <f t="shared" si="98"/>
        <v>0</v>
      </c>
      <c r="AL35" s="77">
        <f t="shared" ref="AL35:AM35" si="99">(B35*AK35)</f>
        <v>0</v>
      </c>
      <c r="AM35" s="79">
        <f t="shared" si="99"/>
        <v>0</v>
      </c>
      <c r="AN35" s="25"/>
      <c r="AQ35" s="25"/>
      <c r="AR35" s="25"/>
      <c r="AU35" s="25"/>
      <c r="AV35" s="25"/>
    </row>
    <row r="36" ht="15.75" customHeight="1">
      <c r="A36" s="26" t="str">
        <f t="shared" si="75"/>
        <v>Product 3</v>
      </c>
      <c r="B36" s="80">
        <v>1.0</v>
      </c>
      <c r="C36" s="81">
        <v>18.5</v>
      </c>
      <c r="D36" s="55">
        <f t="shared" si="76"/>
        <v>65</v>
      </c>
      <c r="E36" s="77">
        <f t="shared" ref="E36:F36" si="100">(B36*D36)</f>
        <v>65</v>
      </c>
      <c r="F36" s="78">
        <f t="shared" si="100"/>
        <v>1202.5</v>
      </c>
      <c r="G36" s="55">
        <f t="shared" si="78"/>
        <v>60</v>
      </c>
      <c r="H36" s="77">
        <f t="shared" ref="H36:I36" si="101">(B36*G36)</f>
        <v>60</v>
      </c>
      <c r="I36" s="78">
        <f t="shared" si="101"/>
        <v>1110</v>
      </c>
      <c r="J36" s="55">
        <f t="shared" si="80"/>
        <v>0</v>
      </c>
      <c r="K36" s="77">
        <f t="shared" ref="K36:L36" si="102">(B36*J36)</f>
        <v>0</v>
      </c>
      <c r="L36" s="78">
        <f t="shared" si="102"/>
        <v>0</v>
      </c>
      <c r="M36" s="55">
        <f t="shared" si="82"/>
        <v>0</v>
      </c>
      <c r="N36" s="77">
        <f t="shared" ref="N36:O36" si="103">(B36*M36)</f>
        <v>0</v>
      </c>
      <c r="O36" s="79">
        <f t="shared" si="103"/>
        <v>0</v>
      </c>
      <c r="P36" s="55">
        <f t="shared" si="84"/>
        <v>0</v>
      </c>
      <c r="Q36" s="77">
        <f t="shared" ref="Q36:R36" si="104">(B36*P36)</f>
        <v>0</v>
      </c>
      <c r="R36" s="79">
        <f t="shared" si="104"/>
        <v>0</v>
      </c>
      <c r="S36" s="55">
        <f t="shared" si="86"/>
        <v>0</v>
      </c>
      <c r="T36" s="77">
        <f t="shared" ref="T36:U36" si="105">(B36*S36)</f>
        <v>0</v>
      </c>
      <c r="U36" s="79">
        <f t="shared" si="105"/>
        <v>0</v>
      </c>
      <c r="V36" s="55">
        <f t="shared" si="88"/>
        <v>0</v>
      </c>
      <c r="W36" s="77">
        <f t="shared" ref="W36:X36" si="106">(B36*V36)</f>
        <v>0</v>
      </c>
      <c r="X36" s="79">
        <f t="shared" si="106"/>
        <v>0</v>
      </c>
      <c r="Y36" s="55">
        <f t="shared" si="90"/>
        <v>0</v>
      </c>
      <c r="Z36" s="77">
        <f t="shared" ref="Z36:AA36" si="107">(B36*Y36)</f>
        <v>0</v>
      </c>
      <c r="AA36" s="79">
        <f t="shared" si="107"/>
        <v>0</v>
      </c>
      <c r="AB36" s="55">
        <f t="shared" si="92"/>
        <v>0</v>
      </c>
      <c r="AC36" s="77">
        <f t="shared" ref="AC36:AD36" si="108">(B36*AB36)</f>
        <v>0</v>
      </c>
      <c r="AD36" s="79">
        <f t="shared" si="108"/>
        <v>0</v>
      </c>
      <c r="AE36" s="55">
        <f t="shared" si="94"/>
        <v>0</v>
      </c>
      <c r="AF36" s="77">
        <f t="shared" ref="AF36:AG36" si="109">(B36*AE36)</f>
        <v>0</v>
      </c>
      <c r="AG36" s="79">
        <f t="shared" si="109"/>
        <v>0</v>
      </c>
      <c r="AH36" s="55">
        <f t="shared" si="96"/>
        <v>0</v>
      </c>
      <c r="AI36" s="77">
        <f t="shared" ref="AI36:AJ36" si="110">(B36*AH36)</f>
        <v>0</v>
      </c>
      <c r="AJ36" s="79">
        <f t="shared" si="110"/>
        <v>0</v>
      </c>
      <c r="AK36" s="55">
        <f t="shared" si="98"/>
        <v>0</v>
      </c>
      <c r="AL36" s="77">
        <f t="shared" ref="AL36:AM36" si="111">(B36*AK36)</f>
        <v>0</v>
      </c>
      <c r="AM36" s="79">
        <f t="shared" si="111"/>
        <v>0</v>
      </c>
      <c r="AN36" s="25"/>
      <c r="AQ36" s="25"/>
      <c r="AR36" s="25"/>
      <c r="AU36" s="25"/>
      <c r="AV36" s="25"/>
    </row>
    <row r="37" ht="15.75" customHeight="1">
      <c r="A37" s="32" t="str">
        <f t="shared" si="75"/>
        <v>Product 4</v>
      </c>
      <c r="B37" s="82">
        <v>0.5</v>
      </c>
      <c r="C37" s="83">
        <v>18.5</v>
      </c>
      <c r="D37" s="34">
        <f t="shared" si="76"/>
        <v>57</v>
      </c>
      <c r="E37" s="84">
        <f t="shared" ref="E37:F37" si="112">(B37*D37)</f>
        <v>28.5</v>
      </c>
      <c r="F37" s="85">
        <f t="shared" si="112"/>
        <v>527.25</v>
      </c>
      <c r="G37" s="34">
        <f t="shared" si="78"/>
        <v>50</v>
      </c>
      <c r="H37" s="84">
        <f t="shared" ref="H37:I37" si="113">(B37*G37)</f>
        <v>25</v>
      </c>
      <c r="I37" s="85">
        <f t="shared" si="113"/>
        <v>462.5</v>
      </c>
      <c r="J37" s="34">
        <f t="shared" si="80"/>
        <v>0</v>
      </c>
      <c r="K37" s="84">
        <f t="shared" ref="K37:L37" si="114">(B37*J37)</f>
        <v>0</v>
      </c>
      <c r="L37" s="85">
        <f t="shared" si="114"/>
        <v>0</v>
      </c>
      <c r="M37" s="34">
        <f t="shared" si="82"/>
        <v>0</v>
      </c>
      <c r="N37" s="84">
        <f t="shared" ref="N37:O37" si="115">(B37*M37)</f>
        <v>0</v>
      </c>
      <c r="O37" s="33">
        <f t="shared" si="115"/>
        <v>0</v>
      </c>
      <c r="P37" s="34">
        <f t="shared" si="84"/>
        <v>0</v>
      </c>
      <c r="Q37" s="84">
        <f t="shared" ref="Q37:R37" si="116">(B37*P37)</f>
        <v>0</v>
      </c>
      <c r="R37" s="33">
        <f t="shared" si="116"/>
        <v>0</v>
      </c>
      <c r="S37" s="34">
        <f t="shared" si="86"/>
        <v>0</v>
      </c>
      <c r="T37" s="84">
        <f t="shared" ref="T37:U37" si="117">(B37*S37)</f>
        <v>0</v>
      </c>
      <c r="U37" s="33">
        <f t="shared" si="117"/>
        <v>0</v>
      </c>
      <c r="V37" s="34">
        <f t="shared" si="88"/>
        <v>0</v>
      </c>
      <c r="W37" s="84">
        <f t="shared" ref="W37:X37" si="118">(B37*V37)</f>
        <v>0</v>
      </c>
      <c r="X37" s="33">
        <f t="shared" si="118"/>
        <v>0</v>
      </c>
      <c r="Y37" s="34">
        <f t="shared" si="90"/>
        <v>0</v>
      </c>
      <c r="Z37" s="84">
        <f t="shared" ref="Z37:AA37" si="119">(B37*Y37)</f>
        <v>0</v>
      </c>
      <c r="AA37" s="33">
        <f t="shared" si="119"/>
        <v>0</v>
      </c>
      <c r="AB37" s="34">
        <f t="shared" si="92"/>
        <v>0</v>
      </c>
      <c r="AC37" s="84">
        <f t="shared" ref="AC37:AD37" si="120">(B37*AB37)</f>
        <v>0</v>
      </c>
      <c r="AD37" s="33">
        <f t="shared" si="120"/>
        <v>0</v>
      </c>
      <c r="AE37" s="34">
        <f t="shared" si="94"/>
        <v>0</v>
      </c>
      <c r="AF37" s="84">
        <f t="shared" ref="AF37:AG37" si="121">(B37*AE37)</f>
        <v>0</v>
      </c>
      <c r="AG37" s="33">
        <f t="shared" si="121"/>
        <v>0</v>
      </c>
      <c r="AH37" s="34">
        <f t="shared" si="96"/>
        <v>0</v>
      </c>
      <c r="AI37" s="84">
        <f t="shared" ref="AI37:AJ37" si="122">(B37*AH37)</f>
        <v>0</v>
      </c>
      <c r="AJ37" s="33">
        <f t="shared" si="122"/>
        <v>0</v>
      </c>
      <c r="AK37" s="34">
        <f t="shared" si="98"/>
        <v>0</v>
      </c>
      <c r="AL37" s="84">
        <f t="shared" ref="AL37:AM37" si="123">(B37*AK37)</f>
        <v>0</v>
      </c>
      <c r="AM37" s="33">
        <f t="shared" si="123"/>
        <v>0</v>
      </c>
      <c r="AN37" s="25"/>
      <c r="AQ37" s="25"/>
      <c r="AR37" s="25"/>
      <c r="AU37" s="25"/>
      <c r="AV37" s="25"/>
    </row>
    <row r="38" ht="15.75" customHeight="1">
      <c r="A38" s="37" t="s">
        <v>41</v>
      </c>
      <c r="B38" s="86"/>
      <c r="C38" s="38"/>
      <c r="D38" s="87"/>
      <c r="E38" s="88"/>
      <c r="F38" s="87">
        <f>SUM(F34:F37)</f>
        <v>5013.5</v>
      </c>
      <c r="G38" s="87"/>
      <c r="H38" s="88"/>
      <c r="I38" s="87">
        <f>SUM(I34:I37)</f>
        <v>5365</v>
      </c>
      <c r="J38" s="87"/>
      <c r="K38" s="88"/>
      <c r="L38" s="87">
        <f>SUM(L34:L37)</f>
        <v>0</v>
      </c>
      <c r="M38" s="87"/>
      <c r="N38" s="88"/>
      <c r="O38" s="89">
        <f>SUM(O34:O37)</f>
        <v>0</v>
      </c>
      <c r="P38" s="87"/>
      <c r="Q38" s="88"/>
      <c r="R38" s="89">
        <f>SUM(R34:R37)</f>
        <v>0</v>
      </c>
      <c r="S38" s="87"/>
      <c r="T38" s="90"/>
      <c r="U38" s="89">
        <f>SUM(U34:U37)</f>
        <v>0</v>
      </c>
      <c r="V38" s="87"/>
      <c r="W38" s="90"/>
      <c r="X38" s="89">
        <f>SUM(X34:X37)</f>
        <v>0</v>
      </c>
      <c r="Y38" s="87"/>
      <c r="Z38" s="90"/>
      <c r="AA38" s="89">
        <f>SUM(AA34:AA37)</f>
        <v>0</v>
      </c>
      <c r="AB38" s="87"/>
      <c r="AC38" s="90"/>
      <c r="AD38" s="89">
        <f>SUM(AD34:AD37)</f>
        <v>0</v>
      </c>
      <c r="AE38" s="87"/>
      <c r="AF38" s="90"/>
      <c r="AG38" s="89">
        <f>SUM(AG34:AG37)</f>
        <v>0</v>
      </c>
      <c r="AH38" s="87"/>
      <c r="AI38" s="90"/>
      <c r="AJ38" s="89">
        <f>SUM(AJ34:AJ37)</f>
        <v>0</v>
      </c>
      <c r="AK38" s="87"/>
      <c r="AL38" s="90"/>
      <c r="AM38" s="89">
        <f>SUM(AM34:AM37)</f>
        <v>0</v>
      </c>
    </row>
    <row r="39" ht="15.75" customHeight="1">
      <c r="A39" s="42"/>
      <c r="B39" s="43"/>
      <c r="C39" s="43"/>
    </row>
    <row r="40" ht="15.75" customHeight="1">
      <c r="A40" s="12" t="s">
        <v>42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70" t="s">
        <v>43</v>
      </c>
      <c r="B41" s="91" t="s">
        <v>3</v>
      </c>
      <c r="C41" s="91" t="s">
        <v>4</v>
      </c>
      <c r="D41" s="91" t="s">
        <v>5</v>
      </c>
      <c r="E41" s="71" t="s">
        <v>6</v>
      </c>
      <c r="F41" s="91" t="s">
        <v>7</v>
      </c>
      <c r="G41" s="91" t="s">
        <v>8</v>
      </c>
      <c r="H41" s="71" t="s">
        <v>44</v>
      </c>
      <c r="I41" s="91" t="s">
        <v>10</v>
      </c>
      <c r="J41" s="71" t="s">
        <v>11</v>
      </c>
      <c r="K41" s="91" t="s">
        <v>12</v>
      </c>
      <c r="L41" s="71" t="s">
        <v>13</v>
      </c>
      <c r="M41" s="91" t="s">
        <v>14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ht="15.75" customHeight="1">
      <c r="A42" s="21" t="s">
        <v>45</v>
      </c>
      <c r="B42" s="92"/>
      <c r="C42" s="92"/>
      <c r="D42" s="93"/>
      <c r="E42" s="23"/>
      <c r="F42" s="93"/>
      <c r="G42" s="92"/>
      <c r="H42" s="24"/>
      <c r="I42" s="92"/>
      <c r="J42" s="24"/>
      <c r="K42" s="92"/>
      <c r="L42" s="24"/>
      <c r="M42" s="92"/>
      <c r="O42" s="25"/>
      <c r="Q42" s="25"/>
      <c r="S42" s="25"/>
      <c r="U42" s="25"/>
      <c r="W42" s="25"/>
      <c r="Y42" s="25"/>
    </row>
    <row r="43" ht="15.75" customHeight="1">
      <c r="A43" s="51" t="s">
        <v>46</v>
      </c>
      <c r="B43" s="94">
        <v>80.0</v>
      </c>
      <c r="C43" s="94">
        <v>90.0</v>
      </c>
      <c r="D43" s="95"/>
      <c r="E43" s="96"/>
      <c r="F43" s="95"/>
      <c r="G43" s="95"/>
      <c r="H43" s="97"/>
      <c r="I43" s="95"/>
      <c r="J43" s="97"/>
      <c r="K43" s="95"/>
      <c r="L43" s="97"/>
      <c r="M43" s="95"/>
    </row>
    <row r="44" ht="15.75" customHeight="1">
      <c r="A44" s="51" t="s">
        <v>47</v>
      </c>
      <c r="B44" s="94">
        <v>75.0</v>
      </c>
      <c r="C44" s="94">
        <v>80.0</v>
      </c>
      <c r="D44" s="95"/>
      <c r="E44" s="96"/>
      <c r="F44" s="95"/>
      <c r="G44" s="95"/>
      <c r="H44" s="97"/>
      <c r="I44" s="95"/>
      <c r="J44" s="97"/>
      <c r="K44" s="95"/>
      <c r="L44" s="97"/>
      <c r="M44" s="95"/>
    </row>
    <row r="45" ht="15.75" customHeight="1">
      <c r="A45" s="98" t="s">
        <v>48</v>
      </c>
      <c r="B45" s="99">
        <v>35.0</v>
      </c>
      <c r="C45" s="99">
        <v>30.0</v>
      </c>
      <c r="D45" s="100"/>
      <c r="E45" s="101"/>
      <c r="F45" s="100"/>
      <c r="G45" s="100"/>
      <c r="H45" s="102"/>
      <c r="I45" s="100"/>
      <c r="J45" s="102"/>
      <c r="K45" s="100"/>
      <c r="L45" s="102"/>
      <c r="M45" s="100"/>
    </row>
    <row r="46" ht="15.75" customHeight="1">
      <c r="A46" s="98" t="s">
        <v>49</v>
      </c>
      <c r="B46" s="99">
        <v>250.0</v>
      </c>
      <c r="C46" s="99">
        <v>300.0</v>
      </c>
      <c r="D46" s="100"/>
      <c r="E46" s="101"/>
      <c r="F46" s="100"/>
      <c r="G46" s="100"/>
      <c r="H46" s="102"/>
      <c r="I46" s="100"/>
      <c r="J46" s="102"/>
      <c r="K46" s="100"/>
      <c r="L46" s="102"/>
      <c r="M46" s="100"/>
    </row>
    <row r="47" ht="15.75" customHeight="1">
      <c r="A47" s="98" t="s">
        <v>50</v>
      </c>
      <c r="B47" s="99">
        <v>753.0</v>
      </c>
      <c r="C47" s="99">
        <v>900.0</v>
      </c>
      <c r="D47" s="100"/>
      <c r="E47" s="101"/>
      <c r="F47" s="100"/>
      <c r="G47" s="100"/>
      <c r="H47" s="102"/>
      <c r="I47" s="100"/>
      <c r="J47" s="102"/>
      <c r="K47" s="100"/>
      <c r="L47" s="102"/>
      <c r="M47" s="100"/>
    </row>
    <row r="48" ht="15.75" customHeight="1">
      <c r="A48" s="98"/>
      <c r="B48" s="103"/>
      <c r="C48" s="99"/>
      <c r="D48" s="104"/>
      <c r="E48" s="105"/>
      <c r="F48" s="104"/>
      <c r="G48" s="104"/>
      <c r="H48" s="106"/>
      <c r="I48" s="104"/>
      <c r="J48" s="106"/>
      <c r="K48" s="104"/>
      <c r="L48" s="106"/>
      <c r="M48" s="104"/>
    </row>
    <row r="49" ht="15.75" customHeight="1">
      <c r="A49" s="51"/>
      <c r="B49" s="107"/>
      <c r="C49" s="94"/>
      <c r="D49" s="95"/>
      <c r="E49" s="96"/>
      <c r="F49" s="95"/>
      <c r="G49" s="95"/>
      <c r="H49" s="97"/>
      <c r="I49" s="95"/>
      <c r="J49" s="97"/>
      <c r="K49" s="95"/>
      <c r="L49" s="97"/>
      <c r="M49" s="95"/>
    </row>
    <row r="50" ht="15.75" customHeight="1">
      <c r="A50" s="21" t="s">
        <v>51</v>
      </c>
      <c r="B50" s="108"/>
      <c r="C50" s="92"/>
      <c r="D50" s="93"/>
      <c r="E50" s="23"/>
      <c r="F50" s="93"/>
      <c r="G50" s="92"/>
      <c r="H50" s="24"/>
      <c r="I50" s="92"/>
      <c r="J50" s="24"/>
      <c r="K50" s="92"/>
      <c r="L50" s="24"/>
      <c r="M50" s="92"/>
      <c r="O50" s="25"/>
      <c r="Q50" s="25"/>
      <c r="S50" s="25"/>
      <c r="U50" s="25"/>
      <c r="W50" s="25"/>
      <c r="Y50" s="25"/>
    </row>
    <row r="51" ht="15.75" customHeight="1">
      <c r="A51" s="98" t="s">
        <v>52</v>
      </c>
      <c r="B51" s="103"/>
      <c r="C51" s="99"/>
      <c r="D51" s="100"/>
      <c r="E51" s="101"/>
      <c r="F51" s="100"/>
      <c r="G51" s="100"/>
      <c r="H51" s="102"/>
      <c r="I51" s="100"/>
      <c r="J51" s="102"/>
      <c r="K51" s="100"/>
      <c r="L51" s="102"/>
      <c r="M51" s="100"/>
    </row>
    <row r="52" ht="15.75" customHeight="1">
      <c r="A52" s="109" t="s">
        <v>53</v>
      </c>
      <c r="B52" s="103"/>
      <c r="C52" s="99"/>
      <c r="D52" s="100"/>
      <c r="E52" s="101"/>
      <c r="F52" s="100"/>
      <c r="G52" s="100"/>
      <c r="H52" s="102"/>
      <c r="I52" s="100"/>
      <c r="J52" s="102"/>
      <c r="K52" s="100"/>
      <c r="L52" s="102"/>
      <c r="M52" s="100"/>
    </row>
    <row r="53" ht="15.75" customHeight="1">
      <c r="A53" s="109"/>
      <c r="B53" s="103"/>
      <c r="C53" s="99"/>
      <c r="D53" s="100"/>
      <c r="E53" s="101"/>
      <c r="F53" s="100"/>
      <c r="G53" s="100"/>
      <c r="H53" s="102"/>
      <c r="I53" s="100"/>
      <c r="J53" s="102"/>
      <c r="K53" s="100"/>
      <c r="L53" s="102"/>
      <c r="M53" s="100"/>
    </row>
    <row r="54" ht="15.75" customHeight="1">
      <c r="A54" s="98"/>
      <c r="B54" s="103"/>
      <c r="C54" s="99"/>
      <c r="D54" s="100"/>
      <c r="E54" s="101"/>
      <c r="F54" s="100"/>
      <c r="G54" s="100"/>
      <c r="H54" s="102"/>
      <c r="I54" s="100"/>
      <c r="J54" s="102"/>
      <c r="K54" s="100"/>
      <c r="L54" s="102"/>
      <c r="M54" s="100"/>
    </row>
    <row r="55" ht="15.75" customHeight="1">
      <c r="A55" s="98"/>
      <c r="B55" s="103"/>
      <c r="C55" s="99"/>
      <c r="D55" s="100"/>
      <c r="E55" s="101"/>
      <c r="F55" s="100"/>
      <c r="G55" s="100"/>
      <c r="H55" s="102"/>
      <c r="I55" s="100"/>
      <c r="J55" s="102"/>
      <c r="K55" s="100"/>
      <c r="L55" s="102"/>
      <c r="M55" s="100"/>
    </row>
    <row r="56" ht="15.75" customHeight="1">
      <c r="A56" s="59"/>
      <c r="B56" s="110"/>
      <c r="C56" s="111"/>
      <c r="D56" s="112"/>
      <c r="E56" s="113"/>
      <c r="F56" s="112"/>
      <c r="G56" s="112"/>
      <c r="H56" s="114"/>
      <c r="I56" s="112"/>
      <c r="J56" s="114"/>
      <c r="K56" s="112"/>
      <c r="L56" s="114"/>
      <c r="M56" s="112"/>
    </row>
    <row r="57" ht="15.75" customHeight="1">
      <c r="A57" s="37" t="s">
        <v>23</v>
      </c>
      <c r="B57" s="115">
        <f>B43+B44+B45+B46+B47+B48+B49+B51+B52+B53+B54+B55+B56</f>
        <v>1193</v>
      </c>
      <c r="C57" s="116">
        <f>(C43+C44+C45+C46+C47+C48+C49+C51+C52+C53+C54+C55+C56)</f>
        <v>1400</v>
      </c>
      <c r="D57" s="40">
        <f t="shared" ref="D57:E57" si="124">D43+D44+D45+D46+D47+D48+D49+D51+D52+D53+D54+D55+D56</f>
        <v>0</v>
      </c>
      <c r="E57" s="40">
        <f t="shared" si="124"/>
        <v>0</v>
      </c>
      <c r="F57" s="40">
        <f>F43+F44+F45+F46+F47+F48+F49+F51+F52+F53+F54+F56</f>
        <v>0</v>
      </c>
      <c r="G57" s="40">
        <f t="shared" ref="G57:M57" si="125">G43+G44+G45+G46+G47+G48+G49+G51+G52+G53+G54+G55+G56</f>
        <v>0</v>
      </c>
      <c r="H57" s="40">
        <f t="shared" si="125"/>
        <v>0</v>
      </c>
      <c r="I57" s="40">
        <f t="shared" si="125"/>
        <v>0</v>
      </c>
      <c r="J57" s="40">
        <f t="shared" si="125"/>
        <v>0</v>
      </c>
      <c r="K57" s="40">
        <f t="shared" si="125"/>
        <v>0</v>
      </c>
      <c r="L57" s="40">
        <f t="shared" si="125"/>
        <v>0</v>
      </c>
      <c r="M57" s="40">
        <f t="shared" si="125"/>
        <v>0</v>
      </c>
    </row>
    <row r="58" ht="15.75" customHeight="1"/>
    <row r="59" ht="15.75" customHeight="1">
      <c r="A59" s="12" t="s">
        <v>54</v>
      </c>
      <c r="B59" s="13"/>
      <c r="C59" s="13"/>
      <c r="D59" s="13"/>
      <c r="E59" s="14"/>
      <c r="F59" s="14"/>
      <c r="G59" s="14"/>
      <c r="H59" s="14"/>
      <c r="I59" s="14"/>
      <c r="J59" s="14"/>
      <c r="K59" s="14"/>
      <c r="L59" s="14"/>
      <c r="M59" s="14"/>
    </row>
    <row r="60" ht="15.75" customHeight="1">
      <c r="A60" s="117" t="s">
        <v>43</v>
      </c>
      <c r="B60" s="91" t="s">
        <v>3</v>
      </c>
      <c r="C60" s="91" t="s">
        <v>4</v>
      </c>
      <c r="D60" s="91" t="s">
        <v>5</v>
      </c>
      <c r="E60" s="71" t="s">
        <v>6</v>
      </c>
      <c r="F60" s="91" t="s">
        <v>7</v>
      </c>
      <c r="G60" s="91" t="s">
        <v>8</v>
      </c>
      <c r="H60" s="71" t="s">
        <v>44</v>
      </c>
      <c r="I60" s="91" t="s">
        <v>10</v>
      </c>
      <c r="J60" s="71" t="s">
        <v>11</v>
      </c>
      <c r="K60" s="91" t="s">
        <v>12</v>
      </c>
      <c r="L60" s="71" t="s">
        <v>13</v>
      </c>
      <c r="M60" s="91" t="s">
        <v>14</v>
      </c>
    </row>
    <row r="61" ht="15.75" customHeight="1">
      <c r="A61" s="21" t="s">
        <v>45</v>
      </c>
      <c r="B61" s="92"/>
      <c r="C61" s="92"/>
      <c r="D61" s="93"/>
      <c r="E61" s="23"/>
      <c r="F61" s="93"/>
      <c r="G61" s="92"/>
      <c r="H61" s="24"/>
      <c r="I61" s="92"/>
      <c r="J61" s="24"/>
      <c r="K61" s="92"/>
      <c r="L61" s="24"/>
      <c r="M61" s="92"/>
    </row>
    <row r="62" ht="15.75" customHeight="1">
      <c r="A62" s="51" t="s">
        <v>55</v>
      </c>
      <c r="B62" s="94">
        <v>18.0</v>
      </c>
      <c r="C62" s="94">
        <v>20.0</v>
      </c>
      <c r="D62" s="118">
        <v>0.0</v>
      </c>
      <c r="E62" s="119">
        <v>0.0</v>
      </c>
      <c r="F62" s="118">
        <v>0.0</v>
      </c>
      <c r="G62" s="118">
        <v>0.0</v>
      </c>
      <c r="H62" s="120">
        <v>0.0</v>
      </c>
      <c r="I62" s="118">
        <v>0.0</v>
      </c>
      <c r="J62" s="120">
        <v>0.0</v>
      </c>
      <c r="K62" s="118">
        <v>0.0</v>
      </c>
      <c r="L62" s="120">
        <v>0.0</v>
      </c>
      <c r="M62" s="118">
        <v>0.0</v>
      </c>
    </row>
    <row r="63" ht="15.75" customHeight="1">
      <c r="A63" s="51" t="s">
        <v>56</v>
      </c>
      <c r="B63" s="107">
        <v>0.0</v>
      </c>
      <c r="C63" s="107">
        <v>0.0</v>
      </c>
      <c r="D63" s="118">
        <v>0.0</v>
      </c>
      <c r="E63" s="119">
        <v>0.0</v>
      </c>
      <c r="F63" s="118">
        <v>0.0</v>
      </c>
      <c r="G63" s="118">
        <v>0.0</v>
      </c>
      <c r="H63" s="120">
        <v>0.0</v>
      </c>
      <c r="I63" s="118">
        <v>0.0</v>
      </c>
      <c r="J63" s="120">
        <v>0.0</v>
      </c>
      <c r="K63" s="118">
        <v>0.0</v>
      </c>
      <c r="L63" s="120">
        <v>0.0</v>
      </c>
      <c r="M63" s="118">
        <v>0.0</v>
      </c>
    </row>
    <row r="64" ht="15.75" customHeight="1">
      <c r="A64" s="109" t="s">
        <v>57</v>
      </c>
      <c r="B64" s="99">
        <v>0.0</v>
      </c>
      <c r="C64" s="99">
        <v>0.0</v>
      </c>
      <c r="D64" s="121">
        <v>0.0</v>
      </c>
      <c r="E64" s="122">
        <v>0.0</v>
      </c>
      <c r="F64" s="121">
        <v>0.0</v>
      </c>
      <c r="G64" s="121">
        <v>0.0</v>
      </c>
      <c r="H64" s="123">
        <v>0.0</v>
      </c>
      <c r="I64" s="121">
        <v>0.0</v>
      </c>
      <c r="J64" s="123">
        <v>0.0</v>
      </c>
      <c r="K64" s="121">
        <v>0.0</v>
      </c>
      <c r="L64" s="123">
        <v>0.0</v>
      </c>
      <c r="M64" s="121">
        <v>0.0</v>
      </c>
    </row>
    <row r="65" ht="15.75" customHeight="1">
      <c r="A65" s="98"/>
      <c r="B65" s="103"/>
      <c r="C65" s="99"/>
      <c r="D65" s="100"/>
      <c r="E65" s="101"/>
      <c r="F65" s="100"/>
      <c r="G65" s="100"/>
      <c r="H65" s="102"/>
      <c r="I65" s="100"/>
      <c r="J65" s="102"/>
      <c r="K65" s="100"/>
      <c r="L65" s="102"/>
      <c r="M65" s="100"/>
    </row>
    <row r="66" ht="15.75" customHeight="1">
      <c r="A66" s="98"/>
      <c r="B66" s="103"/>
      <c r="C66" s="99"/>
      <c r="D66" s="100"/>
      <c r="E66" s="101"/>
      <c r="F66" s="100"/>
      <c r="G66" s="100"/>
      <c r="H66" s="102"/>
      <c r="I66" s="100"/>
      <c r="J66" s="102"/>
      <c r="K66" s="100"/>
      <c r="L66" s="102"/>
      <c r="M66" s="100"/>
    </row>
    <row r="67" ht="15.75" customHeight="1">
      <c r="A67" s="51"/>
      <c r="B67" s="107"/>
      <c r="C67" s="94"/>
      <c r="D67" s="95"/>
      <c r="E67" s="96"/>
      <c r="F67" s="95"/>
      <c r="G67" s="95"/>
      <c r="H67" s="97"/>
      <c r="I67" s="95"/>
      <c r="J67" s="97"/>
      <c r="K67" s="95"/>
      <c r="L67" s="97"/>
      <c r="M67" s="95"/>
    </row>
    <row r="68" ht="15.75" customHeight="1">
      <c r="A68" s="21" t="s">
        <v>51</v>
      </c>
      <c r="B68" s="92"/>
      <c r="C68" s="92"/>
      <c r="D68" s="93"/>
      <c r="E68" s="124"/>
      <c r="F68" s="125"/>
      <c r="G68" s="126"/>
      <c r="H68" s="127"/>
      <c r="I68" s="126"/>
      <c r="J68" s="127"/>
      <c r="K68" s="126"/>
      <c r="L68" s="127"/>
      <c r="M68" s="126"/>
    </row>
    <row r="69" ht="15.75" customHeight="1">
      <c r="A69" s="98" t="s">
        <v>58</v>
      </c>
      <c r="B69" s="99">
        <v>230.0</v>
      </c>
      <c r="C69" s="99">
        <v>230.0</v>
      </c>
      <c r="D69" s="121">
        <v>0.0</v>
      </c>
      <c r="E69" s="128">
        <v>0.0</v>
      </c>
      <c r="F69" s="129">
        <v>0.0</v>
      </c>
      <c r="G69" s="129">
        <v>0.0</v>
      </c>
      <c r="H69" s="129">
        <v>0.0</v>
      </c>
      <c r="I69" s="129">
        <v>0.0</v>
      </c>
      <c r="J69" s="129">
        <v>0.0</v>
      </c>
      <c r="K69" s="129">
        <v>0.0</v>
      </c>
      <c r="L69" s="129">
        <v>0.0</v>
      </c>
      <c r="M69" s="129">
        <v>0.0</v>
      </c>
    </row>
    <row r="70" ht="15.75" customHeight="1">
      <c r="A70" s="98" t="s">
        <v>52</v>
      </c>
      <c r="B70" s="99">
        <v>59.0</v>
      </c>
      <c r="C70" s="99">
        <v>59.0</v>
      </c>
      <c r="D70" s="121">
        <v>0.0</v>
      </c>
      <c r="E70" s="128">
        <v>0.0</v>
      </c>
      <c r="F70" s="129">
        <v>0.0</v>
      </c>
      <c r="G70" s="129">
        <v>0.0</v>
      </c>
      <c r="H70" s="129">
        <v>0.0</v>
      </c>
      <c r="I70" s="129">
        <v>0.0</v>
      </c>
      <c r="J70" s="129">
        <v>0.0</v>
      </c>
      <c r="K70" s="129">
        <v>0.0</v>
      </c>
      <c r="L70" s="129">
        <v>0.0</v>
      </c>
      <c r="M70" s="129">
        <v>0.0</v>
      </c>
    </row>
    <row r="71" ht="15.75" customHeight="1">
      <c r="A71" s="109" t="s">
        <v>59</v>
      </c>
      <c r="B71" s="99">
        <v>9.0</v>
      </c>
      <c r="C71" s="99">
        <v>9.0</v>
      </c>
      <c r="D71" s="121">
        <v>0.0</v>
      </c>
      <c r="E71" s="128">
        <v>0.0</v>
      </c>
      <c r="F71" s="129">
        <v>0.0</v>
      </c>
      <c r="G71" s="129">
        <v>0.0</v>
      </c>
      <c r="H71" s="129">
        <v>0.0</v>
      </c>
      <c r="I71" s="129">
        <v>0.0</v>
      </c>
      <c r="J71" s="129">
        <v>0.0</v>
      </c>
      <c r="K71" s="129">
        <v>0.0</v>
      </c>
      <c r="L71" s="129">
        <v>0.0</v>
      </c>
      <c r="M71" s="129">
        <v>0.0</v>
      </c>
    </row>
    <row r="72" ht="15.75" customHeight="1">
      <c r="A72" s="130" t="s">
        <v>60</v>
      </c>
      <c r="B72" s="99">
        <v>600.0</v>
      </c>
      <c r="C72" s="99">
        <v>600.0</v>
      </c>
      <c r="D72" s="121">
        <v>0.0</v>
      </c>
      <c r="E72" s="128">
        <v>0.0</v>
      </c>
      <c r="F72" s="129">
        <v>0.0</v>
      </c>
      <c r="G72" s="129">
        <v>0.0</v>
      </c>
      <c r="H72" s="129">
        <v>0.0</v>
      </c>
      <c r="I72" s="129">
        <v>0.0</v>
      </c>
      <c r="J72" s="129">
        <v>0.0</v>
      </c>
      <c r="K72" s="129">
        <v>0.0</v>
      </c>
      <c r="L72" s="129">
        <v>0.0</v>
      </c>
      <c r="M72" s="129">
        <v>0.0</v>
      </c>
    </row>
    <row r="73" ht="15.75" customHeight="1">
      <c r="A73" s="98" t="s">
        <v>61</v>
      </c>
      <c r="B73" s="99">
        <v>60.0</v>
      </c>
      <c r="C73" s="99">
        <v>60.0</v>
      </c>
      <c r="D73" s="121">
        <v>0.0</v>
      </c>
      <c r="E73" s="128">
        <v>0.0</v>
      </c>
      <c r="F73" s="129">
        <v>0.0</v>
      </c>
      <c r="G73" s="129">
        <v>0.0</v>
      </c>
      <c r="H73" s="129">
        <v>0.0</v>
      </c>
      <c r="I73" s="129">
        <v>0.0</v>
      </c>
      <c r="J73" s="129">
        <v>0.0</v>
      </c>
      <c r="K73" s="129">
        <v>0.0</v>
      </c>
      <c r="L73" s="129">
        <v>0.0</v>
      </c>
      <c r="M73" s="129">
        <v>0.0</v>
      </c>
    </row>
    <row r="74" ht="15.75" customHeight="1">
      <c r="A74" s="109" t="s">
        <v>62</v>
      </c>
      <c r="B74" s="99">
        <v>49.0</v>
      </c>
      <c r="C74" s="99">
        <v>49.0</v>
      </c>
      <c r="D74" s="121">
        <v>0.0</v>
      </c>
      <c r="E74" s="128">
        <v>0.0</v>
      </c>
      <c r="F74" s="129">
        <v>0.0</v>
      </c>
      <c r="G74" s="129">
        <v>0.0</v>
      </c>
      <c r="H74" s="129">
        <v>0.0</v>
      </c>
      <c r="I74" s="129">
        <v>0.0</v>
      </c>
      <c r="J74" s="129">
        <v>0.0</v>
      </c>
      <c r="K74" s="129">
        <v>0.0</v>
      </c>
      <c r="L74" s="129">
        <v>0.0</v>
      </c>
      <c r="M74" s="129">
        <v>0.0</v>
      </c>
    </row>
    <row r="75" ht="15.75" customHeight="1">
      <c r="A75" s="51" t="s">
        <v>60</v>
      </c>
      <c r="B75" s="99">
        <v>0.0</v>
      </c>
      <c r="C75" s="99">
        <v>0.0</v>
      </c>
      <c r="D75" s="121">
        <v>0.0</v>
      </c>
      <c r="E75" s="128">
        <v>0.0</v>
      </c>
      <c r="F75" s="129">
        <v>0.0</v>
      </c>
      <c r="G75" s="129">
        <v>0.0</v>
      </c>
      <c r="H75" s="129">
        <v>0.0</v>
      </c>
      <c r="I75" s="129">
        <v>0.0</v>
      </c>
      <c r="J75" s="129">
        <v>0.0</v>
      </c>
      <c r="K75" s="129">
        <v>0.0</v>
      </c>
      <c r="L75" s="129">
        <v>0.0</v>
      </c>
      <c r="M75" s="129">
        <v>0.0</v>
      </c>
    </row>
    <row r="76" ht="15.75" customHeight="1">
      <c r="B76" s="110">
        <v>0.0</v>
      </c>
      <c r="C76" s="111">
        <v>0.0</v>
      </c>
      <c r="D76" s="121">
        <v>0.0</v>
      </c>
      <c r="E76" s="128">
        <v>0.0</v>
      </c>
      <c r="F76" s="129">
        <v>0.0</v>
      </c>
      <c r="G76" s="129">
        <v>0.0</v>
      </c>
      <c r="H76" s="129">
        <v>0.0</v>
      </c>
      <c r="I76" s="129">
        <v>0.0</v>
      </c>
      <c r="J76" s="129">
        <v>0.0</v>
      </c>
      <c r="K76" s="129">
        <v>0.0</v>
      </c>
      <c r="L76" s="129">
        <v>0.0</v>
      </c>
      <c r="M76" s="129">
        <v>0.0</v>
      </c>
    </row>
    <row r="77" ht="15.75" customHeight="1">
      <c r="A77" s="37" t="s">
        <v>23</v>
      </c>
      <c r="B77" s="115">
        <f t="shared" ref="B77:M77" si="126">B62+B63+B64+B65+B66+B67+B69+B70+B71+B72+B73+B74+B75+B76</f>
        <v>1025</v>
      </c>
      <c r="C77" s="116">
        <f t="shared" si="126"/>
        <v>1027</v>
      </c>
      <c r="D77" s="40">
        <f t="shared" si="126"/>
        <v>0</v>
      </c>
      <c r="E77" s="40">
        <f t="shared" si="126"/>
        <v>0</v>
      </c>
      <c r="F77" s="40">
        <f t="shared" si="126"/>
        <v>0</v>
      </c>
      <c r="G77" s="40">
        <f t="shared" si="126"/>
        <v>0</v>
      </c>
      <c r="H77" s="40">
        <f t="shared" si="126"/>
        <v>0</v>
      </c>
      <c r="I77" s="40">
        <f t="shared" si="126"/>
        <v>0</v>
      </c>
      <c r="J77" s="40">
        <f t="shared" si="126"/>
        <v>0</v>
      </c>
      <c r="K77" s="40">
        <f t="shared" si="126"/>
        <v>0</v>
      </c>
      <c r="L77" s="40">
        <f t="shared" si="126"/>
        <v>0</v>
      </c>
      <c r="M77" s="40">
        <f t="shared" si="126"/>
        <v>0</v>
      </c>
    </row>
    <row r="78" ht="15.75" customHeight="1"/>
    <row r="79" ht="15.75" customHeight="1">
      <c r="A79" s="12" t="s">
        <v>63</v>
      </c>
      <c r="B79" s="13"/>
      <c r="C79" s="25"/>
    </row>
    <row r="80" ht="15.75" customHeight="1">
      <c r="A80" s="131" t="s">
        <v>64</v>
      </c>
      <c r="B80" s="132"/>
      <c r="C80" s="133" t="s">
        <v>3</v>
      </c>
      <c r="D80" s="134" t="s">
        <v>4</v>
      </c>
      <c r="E80" s="134" t="s">
        <v>5</v>
      </c>
      <c r="F80" s="134" t="s">
        <v>6</v>
      </c>
      <c r="G80" s="134" t="s">
        <v>7</v>
      </c>
      <c r="H80" s="134" t="s">
        <v>8</v>
      </c>
      <c r="I80" s="134" t="s">
        <v>44</v>
      </c>
      <c r="J80" s="134" t="s">
        <v>10</v>
      </c>
      <c r="K80" s="134" t="s">
        <v>11</v>
      </c>
      <c r="L80" s="134" t="s">
        <v>12</v>
      </c>
      <c r="M80" s="134" t="s">
        <v>13</v>
      </c>
      <c r="N80" s="134" t="s">
        <v>14</v>
      </c>
    </row>
    <row r="81" ht="15.75" customHeight="1">
      <c r="A81" s="135"/>
      <c r="B81" s="136" t="s">
        <v>65</v>
      </c>
      <c r="C81" s="137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9"/>
    </row>
    <row r="82" ht="15.75" customHeight="1">
      <c r="A82" s="130" t="s">
        <v>66</v>
      </c>
      <c r="B82" s="140">
        <v>0.1</v>
      </c>
      <c r="C82" s="141">
        <f>(B88+B89)*B82</f>
        <v>852.35</v>
      </c>
      <c r="D82" s="142">
        <f>(C88+C89)*B82</f>
        <v>920.2</v>
      </c>
      <c r="E82" s="143">
        <f>(D88+D89)*B82</f>
        <v>0</v>
      </c>
      <c r="F82" s="143">
        <f>(E88+E89)*B82</f>
        <v>0</v>
      </c>
      <c r="G82" s="143">
        <f>(F88+F89)*B82</f>
        <v>0</v>
      </c>
      <c r="H82" s="143">
        <f>(G88+G89)*B82</f>
        <v>0</v>
      </c>
      <c r="I82" s="143">
        <f>(H88+H89)*B82</f>
        <v>0</v>
      </c>
      <c r="J82" s="143">
        <f>(I88+I89)*B82</f>
        <v>0</v>
      </c>
      <c r="K82" s="143">
        <f>(J88+J89)*B82</f>
        <v>0</v>
      </c>
      <c r="L82" s="143">
        <f>(K88+K89)*B82</f>
        <v>0</v>
      </c>
      <c r="M82" s="143">
        <f>(L88+L89)*B82</f>
        <v>0</v>
      </c>
      <c r="N82" s="143">
        <f>(M88+M89)*B82</f>
        <v>0</v>
      </c>
    </row>
    <row r="83" ht="15.75" customHeight="1">
      <c r="A83" s="144"/>
      <c r="B83" s="43"/>
      <c r="C83" s="25"/>
    </row>
    <row r="84" ht="15.75" customHeight="1">
      <c r="A84" s="144"/>
      <c r="B84" s="43"/>
      <c r="C84" s="25"/>
    </row>
    <row r="85" ht="15.75" customHeight="1">
      <c r="A85" s="12" t="s">
        <v>67</v>
      </c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4"/>
    </row>
    <row r="86" ht="15.75" customHeight="1">
      <c r="A86" s="17"/>
      <c r="B86" s="91" t="s">
        <v>3</v>
      </c>
      <c r="C86" s="91" t="s">
        <v>4</v>
      </c>
      <c r="D86" s="91" t="s">
        <v>5</v>
      </c>
      <c r="E86" s="71" t="s">
        <v>6</v>
      </c>
      <c r="F86" s="91" t="s">
        <v>7</v>
      </c>
      <c r="G86" s="91" t="s">
        <v>8</v>
      </c>
      <c r="H86" s="71" t="s">
        <v>44</v>
      </c>
      <c r="I86" s="91" t="s">
        <v>10</v>
      </c>
      <c r="J86" s="71" t="s">
        <v>11</v>
      </c>
      <c r="K86" s="91" t="s">
        <v>12</v>
      </c>
      <c r="L86" s="71" t="s">
        <v>13</v>
      </c>
      <c r="M86" s="91" t="s">
        <v>14</v>
      </c>
    </row>
    <row r="87" ht="15.75" customHeight="1">
      <c r="A87" s="51" t="s">
        <v>68</v>
      </c>
      <c r="B87" s="94">
        <f>D12</f>
        <v>11010</v>
      </c>
      <c r="C87" s="94">
        <f>F12</f>
        <v>12375</v>
      </c>
      <c r="D87" s="145">
        <f>H12</f>
        <v>0</v>
      </c>
      <c r="E87" s="146">
        <f>J12</f>
        <v>0</v>
      </c>
      <c r="F87" s="145">
        <f>L12</f>
        <v>0</v>
      </c>
      <c r="G87" s="145">
        <f>N12</f>
        <v>0</v>
      </c>
      <c r="H87" s="147">
        <f>P12</f>
        <v>0</v>
      </c>
      <c r="I87" s="145">
        <f>R12</f>
        <v>0</v>
      </c>
      <c r="J87" s="147">
        <f>T12</f>
        <v>0</v>
      </c>
      <c r="K87" s="145">
        <f>V12</f>
        <v>0</v>
      </c>
      <c r="L87" s="147">
        <f>X12</f>
        <v>0</v>
      </c>
      <c r="M87" s="145">
        <f>Z12</f>
        <v>0</v>
      </c>
    </row>
    <row r="88" ht="15.75" customHeight="1">
      <c r="A88" s="51" t="s">
        <v>69</v>
      </c>
      <c r="B88" s="107">
        <f>(D29+F38+B57)</f>
        <v>7498.5</v>
      </c>
      <c r="C88" s="107">
        <f>F29+I38+C57</f>
        <v>8175</v>
      </c>
      <c r="D88" s="145">
        <f>H29+L38+D57</f>
        <v>0</v>
      </c>
      <c r="E88" s="146">
        <f>J29+O38+E57</f>
        <v>0</v>
      </c>
      <c r="F88" s="145">
        <f>L29+R38+F57</f>
        <v>0</v>
      </c>
      <c r="G88" s="145">
        <f>N29+U38+G57</f>
        <v>0</v>
      </c>
      <c r="H88" s="147">
        <f>P29+X38+H57</f>
        <v>0</v>
      </c>
      <c r="I88" s="145">
        <f>R29+AA38+I57</f>
        <v>0</v>
      </c>
      <c r="J88" s="147">
        <f>T29+AD38+J57</f>
        <v>0</v>
      </c>
      <c r="K88" s="145">
        <f>V29+AG38+K57</f>
        <v>0</v>
      </c>
      <c r="L88" s="147">
        <f>X29+AJ38+L57</f>
        <v>0</v>
      </c>
      <c r="M88" s="145">
        <f>Z29+AM38+M57</f>
        <v>0</v>
      </c>
    </row>
    <row r="89" ht="15.75" customHeight="1">
      <c r="A89" s="98" t="s">
        <v>70</v>
      </c>
      <c r="B89" s="99">
        <f t="shared" ref="B89:M89" si="127">B77</f>
        <v>1025</v>
      </c>
      <c r="C89" s="99">
        <f t="shared" si="127"/>
        <v>1027</v>
      </c>
      <c r="D89" s="148">
        <f t="shared" si="127"/>
        <v>0</v>
      </c>
      <c r="E89" s="149">
        <f t="shared" si="127"/>
        <v>0</v>
      </c>
      <c r="F89" s="148">
        <f t="shared" si="127"/>
        <v>0</v>
      </c>
      <c r="G89" s="148">
        <f t="shared" si="127"/>
        <v>0</v>
      </c>
      <c r="H89" s="150">
        <f t="shared" si="127"/>
        <v>0</v>
      </c>
      <c r="I89" s="148">
        <f t="shared" si="127"/>
        <v>0</v>
      </c>
      <c r="J89" s="150">
        <f t="shared" si="127"/>
        <v>0</v>
      </c>
      <c r="K89" s="148">
        <f t="shared" si="127"/>
        <v>0</v>
      </c>
      <c r="L89" s="150">
        <f t="shared" si="127"/>
        <v>0</v>
      </c>
      <c r="M89" s="148">
        <f t="shared" si="127"/>
        <v>0</v>
      </c>
    </row>
    <row r="90" ht="15.75" customHeight="1">
      <c r="A90" s="98" t="s">
        <v>66</v>
      </c>
      <c r="B90" s="99">
        <f t="shared" ref="B90:M90" si="128">C82</f>
        <v>852.35</v>
      </c>
      <c r="C90" s="99">
        <f t="shared" si="128"/>
        <v>920.2</v>
      </c>
      <c r="D90" s="148">
        <f t="shared" si="128"/>
        <v>0</v>
      </c>
      <c r="E90" s="149">
        <f t="shared" si="128"/>
        <v>0</v>
      </c>
      <c r="F90" s="148">
        <f t="shared" si="128"/>
        <v>0</v>
      </c>
      <c r="G90" s="148">
        <f t="shared" si="128"/>
        <v>0</v>
      </c>
      <c r="H90" s="150">
        <f t="shared" si="128"/>
        <v>0</v>
      </c>
      <c r="I90" s="148">
        <f t="shared" si="128"/>
        <v>0</v>
      </c>
      <c r="J90" s="150">
        <f t="shared" si="128"/>
        <v>0</v>
      </c>
      <c r="K90" s="148">
        <f t="shared" si="128"/>
        <v>0</v>
      </c>
      <c r="L90" s="150">
        <f t="shared" si="128"/>
        <v>0</v>
      </c>
      <c r="M90" s="148">
        <f t="shared" si="128"/>
        <v>0</v>
      </c>
    </row>
    <row r="91" ht="15.75" customHeight="1">
      <c r="A91" s="37" t="s">
        <v>71</v>
      </c>
      <c r="B91" s="151">
        <f>(B87-(B88+B89+B90))</f>
        <v>1634.15</v>
      </c>
      <c r="C91" s="152">
        <f t="shared" ref="C91:F91" si="129">C87-(C88+C89+C90)</f>
        <v>2252.8</v>
      </c>
      <c r="D91" s="153">
        <f t="shared" si="129"/>
        <v>0</v>
      </c>
      <c r="E91" s="153">
        <f t="shared" si="129"/>
        <v>0</v>
      </c>
      <c r="F91" s="153">
        <f t="shared" si="129"/>
        <v>0</v>
      </c>
      <c r="G91" s="153">
        <f>G87-(G88-G89-G90)</f>
        <v>0</v>
      </c>
      <c r="H91" s="153">
        <f t="shared" ref="H91:M91" si="130">H87-(H88+H89+H90)</f>
        <v>0</v>
      </c>
      <c r="I91" s="153">
        <f t="shared" si="130"/>
        <v>0</v>
      </c>
      <c r="J91" s="153">
        <f t="shared" si="130"/>
        <v>0</v>
      </c>
      <c r="K91" s="153">
        <f t="shared" si="130"/>
        <v>0</v>
      </c>
      <c r="L91" s="153">
        <f t="shared" si="130"/>
        <v>0</v>
      </c>
      <c r="M91" s="153">
        <f t="shared" si="130"/>
        <v>0</v>
      </c>
    </row>
    <row r="92" ht="15.75" customHeight="1">
      <c r="B92" s="43"/>
    </row>
    <row r="93" ht="15.75" customHeight="1">
      <c r="A93" s="154" t="str">
        <f>HYPERLINK("https://www.thesmbguide.com/operating-budget","This Operating Budget Template was created by TheSMBGuide.com")</f>
        <v>This Operating Budget Template was created by TheSMBGuide.com</v>
      </c>
    </row>
    <row r="94" ht="15.75" customHeight="1">
      <c r="B94" s="43"/>
    </row>
    <row r="95" ht="15.75" customHeight="1">
      <c r="B95" s="43"/>
    </row>
    <row r="96" ht="15.75" customHeight="1">
      <c r="B96" s="43"/>
    </row>
    <row r="97" ht="15.75" customHeight="1">
      <c r="B97" s="43"/>
    </row>
    <row r="98" ht="15.75" customHeight="1">
      <c r="B98" s="43"/>
    </row>
    <row r="99" ht="15.75" customHeight="1">
      <c r="B99" s="43"/>
    </row>
    <row r="100" ht="15.75" customHeight="1">
      <c r="B100" s="43"/>
    </row>
    <row r="101" ht="15.75" customHeight="1">
      <c r="B101" s="43"/>
    </row>
    <row r="102" ht="15.75" customHeight="1">
      <c r="B102" s="43"/>
    </row>
    <row r="103" ht="15.75" customHeight="1">
      <c r="B103" s="43"/>
    </row>
    <row r="104" ht="15.75" customHeight="1">
      <c r="B104" s="43"/>
    </row>
    <row r="105" ht="15.75" customHeight="1">
      <c r="B105" s="43"/>
    </row>
    <row r="106" ht="15.75" customHeight="1">
      <c r="B106" s="43"/>
    </row>
    <row r="107" ht="15.75" customHeight="1">
      <c r="B107" s="43"/>
    </row>
    <row r="108" ht="15.75" customHeight="1">
      <c r="B108" s="43"/>
    </row>
    <row r="109" ht="15.75" customHeight="1">
      <c r="B109" s="43"/>
    </row>
    <row r="110" ht="15.75" customHeight="1">
      <c r="B110" s="43"/>
    </row>
    <row r="111" ht="15.75" customHeight="1">
      <c r="B111" s="43"/>
    </row>
    <row r="112" ht="15.75" customHeight="1">
      <c r="B112" s="43"/>
    </row>
    <row r="113" ht="15.75" customHeight="1">
      <c r="B113" s="43"/>
    </row>
    <row r="114" ht="15.75" customHeight="1">
      <c r="B114" s="43"/>
    </row>
    <row r="115" ht="15.75" customHeight="1">
      <c r="B115" s="43"/>
    </row>
    <row r="116" ht="15.75" customHeight="1">
      <c r="B116" s="43"/>
    </row>
    <row r="117" ht="15.75" customHeight="1">
      <c r="B117" s="43"/>
    </row>
    <row r="118" ht="15.75" customHeight="1">
      <c r="B118" s="43"/>
    </row>
    <row r="119" ht="15.75" customHeight="1">
      <c r="B119" s="43"/>
    </row>
    <row r="120" ht="15.75" customHeight="1">
      <c r="B120" s="43"/>
    </row>
    <row r="121" ht="15.75" customHeight="1">
      <c r="B121" s="43"/>
    </row>
    <row r="122" ht="15.75" customHeight="1">
      <c r="B122" s="43"/>
    </row>
    <row r="123" ht="15.75" customHeight="1">
      <c r="B123" s="43"/>
    </row>
    <row r="124" ht="15.75" customHeight="1">
      <c r="B124" s="43"/>
    </row>
    <row r="125" ht="15.75" customHeight="1">
      <c r="B125" s="43"/>
    </row>
    <row r="126" ht="15.75" customHeight="1">
      <c r="B126" s="43"/>
    </row>
    <row r="127" ht="15.75" customHeight="1">
      <c r="B127" s="43"/>
    </row>
    <row r="128" ht="15.75" customHeight="1">
      <c r="B128" s="43"/>
    </row>
    <row r="129" ht="15.75" customHeight="1">
      <c r="B129" s="43"/>
    </row>
    <row r="130" ht="15.75" customHeight="1">
      <c r="B130" s="43"/>
    </row>
    <row r="131" ht="15.75" customHeight="1">
      <c r="B131" s="43"/>
    </row>
    <row r="132" ht="15.75" customHeight="1">
      <c r="B132" s="43"/>
    </row>
    <row r="133" ht="15.75" customHeight="1">
      <c r="B133" s="43"/>
    </row>
    <row r="134" ht="15.75" customHeight="1">
      <c r="B134" s="43"/>
    </row>
    <row r="135" ht="15.75" customHeight="1">
      <c r="B135" s="43"/>
    </row>
    <row r="136" ht="15.75" customHeight="1">
      <c r="B136" s="43"/>
    </row>
    <row r="137" ht="15.75" customHeight="1">
      <c r="B137" s="43"/>
    </row>
    <row r="138" ht="15.75" customHeight="1">
      <c r="B138" s="43"/>
    </row>
    <row r="139" ht="15.75" customHeight="1">
      <c r="B139" s="43"/>
    </row>
    <row r="140" ht="15.75" customHeight="1">
      <c r="B140" s="43"/>
    </row>
    <row r="141" ht="15.75" customHeight="1">
      <c r="B141" s="43"/>
    </row>
    <row r="142" ht="15.75" customHeight="1">
      <c r="B142" s="43"/>
    </row>
    <row r="143" ht="15.75" customHeight="1">
      <c r="B143" s="43"/>
    </row>
    <row r="144" ht="15.75" customHeight="1">
      <c r="B144" s="43"/>
    </row>
    <row r="145" ht="15.75" customHeight="1">
      <c r="B145" s="43"/>
    </row>
    <row r="146" ht="15.75" customHeight="1">
      <c r="B146" s="43"/>
    </row>
    <row r="147" ht="15.75" customHeight="1">
      <c r="B147" s="43"/>
    </row>
    <row r="148" ht="15.75" customHeight="1">
      <c r="B148" s="43"/>
    </row>
    <row r="149" ht="15.75" customHeight="1">
      <c r="B149" s="43"/>
    </row>
    <row r="150" ht="15.75" customHeight="1">
      <c r="B150" s="43"/>
    </row>
    <row r="151" ht="15.75" customHeight="1">
      <c r="B151" s="43"/>
    </row>
    <row r="152" ht="15.75" customHeight="1">
      <c r="B152" s="43"/>
    </row>
    <row r="153" ht="15.75" customHeight="1">
      <c r="B153" s="43"/>
    </row>
    <row r="154" ht="15.75" customHeight="1">
      <c r="B154" s="43"/>
    </row>
    <row r="155" ht="15.75" customHeight="1">
      <c r="B155" s="43"/>
    </row>
    <row r="156" ht="15.75" customHeight="1">
      <c r="B156" s="43"/>
    </row>
    <row r="157" ht="15.75" customHeight="1">
      <c r="B157" s="43"/>
    </row>
    <row r="158" ht="15.75" customHeight="1">
      <c r="B158" s="43"/>
    </row>
    <row r="159" ht="15.75" customHeight="1">
      <c r="B159" s="43"/>
    </row>
    <row r="160" ht="15.75" customHeight="1">
      <c r="B160" s="43"/>
    </row>
    <row r="161" ht="15.75" customHeight="1">
      <c r="B161" s="43"/>
    </row>
    <row r="162" ht="15.75" customHeight="1">
      <c r="B162" s="43"/>
    </row>
    <row r="163" ht="15.75" customHeight="1">
      <c r="B163" s="43"/>
    </row>
    <row r="164" ht="15.75" customHeight="1">
      <c r="B164" s="43"/>
    </row>
    <row r="165" ht="15.75" customHeight="1">
      <c r="B165" s="43"/>
    </row>
    <row r="166" ht="15.75" customHeight="1">
      <c r="B166" s="43"/>
    </row>
    <row r="167" ht="15.75" customHeight="1">
      <c r="B167" s="43"/>
    </row>
    <row r="168" ht="15.75" customHeight="1">
      <c r="B168" s="43"/>
    </row>
    <row r="169" ht="15.75" customHeight="1">
      <c r="B169" s="43"/>
    </row>
    <row r="170" ht="15.75" customHeight="1">
      <c r="B170" s="43"/>
    </row>
    <row r="171" ht="15.75" customHeight="1">
      <c r="B171" s="43"/>
    </row>
    <row r="172" ht="15.75" customHeight="1">
      <c r="B172" s="43"/>
    </row>
    <row r="173" ht="15.75" customHeight="1">
      <c r="B173" s="43"/>
    </row>
    <row r="174" ht="15.75" customHeight="1">
      <c r="B174" s="43"/>
    </row>
    <row r="175" ht="15.75" customHeight="1">
      <c r="B175" s="43"/>
    </row>
    <row r="176" ht="15.75" customHeight="1">
      <c r="B176" s="43"/>
    </row>
    <row r="177" ht="15.75" customHeight="1">
      <c r="B177" s="43"/>
    </row>
    <row r="178" ht="15.75" customHeight="1">
      <c r="B178" s="43"/>
    </row>
    <row r="179" ht="15.75" customHeight="1">
      <c r="B179" s="43"/>
    </row>
    <row r="180" ht="15.75" customHeight="1">
      <c r="B180" s="43"/>
    </row>
    <row r="181" ht="15.75" customHeight="1">
      <c r="B181" s="43"/>
    </row>
    <row r="182" ht="15.75" customHeight="1">
      <c r="B182" s="43"/>
    </row>
    <row r="183" ht="15.75" customHeight="1">
      <c r="B183" s="43"/>
    </row>
    <row r="184" ht="15.75" customHeight="1">
      <c r="B184" s="43"/>
    </row>
    <row r="185" ht="15.75" customHeight="1">
      <c r="B185" s="43"/>
    </row>
    <row r="186" ht="15.75" customHeight="1">
      <c r="B186" s="43"/>
    </row>
    <row r="187" ht="15.75" customHeight="1">
      <c r="B187" s="43"/>
    </row>
    <row r="188" ht="15.75" customHeight="1">
      <c r="B188" s="43"/>
    </row>
    <row r="189" ht="15.75" customHeight="1">
      <c r="B189" s="43"/>
    </row>
    <row r="190" ht="15.75" customHeight="1">
      <c r="B190" s="43"/>
    </row>
    <row r="191" ht="15.75" customHeight="1">
      <c r="B191" s="43"/>
    </row>
    <row r="192" ht="15.75" customHeight="1">
      <c r="B192" s="43"/>
    </row>
    <row r="193" ht="15.75" customHeight="1">
      <c r="B193" s="43"/>
    </row>
    <row r="194" ht="15.75" customHeight="1">
      <c r="B194" s="43"/>
    </row>
    <row r="195" ht="15.75" customHeight="1">
      <c r="B195" s="43"/>
    </row>
    <row r="196" ht="15.75" customHeight="1">
      <c r="B196" s="43"/>
    </row>
    <row r="197" ht="15.75" customHeight="1">
      <c r="B197" s="43"/>
    </row>
    <row r="198" ht="15.75" customHeight="1">
      <c r="B198" s="43"/>
    </row>
    <row r="199" ht="15.75" customHeight="1">
      <c r="B199" s="43"/>
    </row>
    <row r="200" ht="15.75" customHeight="1">
      <c r="B200" s="43"/>
    </row>
    <row r="201" ht="15.75" customHeight="1">
      <c r="B201" s="43"/>
    </row>
    <row r="202" ht="15.75" customHeight="1">
      <c r="B202" s="43"/>
    </row>
    <row r="203" ht="15.75" customHeight="1">
      <c r="B203" s="43"/>
    </row>
    <row r="204" ht="15.75" customHeight="1">
      <c r="B204" s="43"/>
    </row>
    <row r="205" ht="15.75" customHeight="1">
      <c r="B205" s="43"/>
    </row>
    <row r="206" ht="15.75" customHeight="1">
      <c r="B206" s="43"/>
    </row>
    <row r="207" ht="15.75" customHeight="1">
      <c r="B207" s="43"/>
    </row>
    <row r="208" ht="15.75" customHeight="1">
      <c r="B208" s="43"/>
    </row>
    <row r="209" ht="15.75" customHeight="1">
      <c r="B209" s="43"/>
    </row>
    <row r="210" ht="15.75" customHeight="1">
      <c r="B210" s="43"/>
    </row>
    <row r="211" ht="15.75" customHeight="1">
      <c r="B211" s="43"/>
    </row>
    <row r="212" ht="15.75" customHeight="1">
      <c r="B212" s="43"/>
    </row>
    <row r="213" ht="15.75" customHeight="1">
      <c r="B213" s="43"/>
    </row>
    <row r="214" ht="15.75" customHeight="1">
      <c r="B214" s="43"/>
    </row>
    <row r="215" ht="15.75" customHeight="1">
      <c r="B215" s="43"/>
    </row>
    <row r="216" ht="15.75" customHeight="1">
      <c r="B216" s="43"/>
    </row>
    <row r="217" ht="15.75" customHeight="1">
      <c r="B217" s="43"/>
    </row>
    <row r="218" ht="15.75" customHeight="1">
      <c r="B218" s="43"/>
    </row>
    <row r="219" ht="15.75" customHeight="1">
      <c r="B219" s="43"/>
    </row>
    <row r="220" ht="15.75" customHeight="1">
      <c r="B220" s="43"/>
    </row>
    <row r="221" ht="15.75" customHeight="1">
      <c r="B221" s="43"/>
    </row>
    <row r="222" ht="15.75" customHeight="1">
      <c r="B222" s="43"/>
    </row>
    <row r="223" ht="15.75" customHeight="1">
      <c r="B223" s="43"/>
    </row>
    <row r="224" ht="15.75" customHeight="1">
      <c r="B224" s="43"/>
    </row>
    <row r="225" ht="15.75" customHeight="1">
      <c r="B225" s="43"/>
    </row>
    <row r="226" ht="15.75" customHeight="1">
      <c r="B226" s="43"/>
    </row>
    <row r="227" ht="15.75" customHeight="1">
      <c r="B227" s="43"/>
    </row>
    <row r="228" ht="15.75" customHeight="1">
      <c r="B228" s="43"/>
    </row>
    <row r="229" ht="15.75" customHeight="1">
      <c r="B229" s="43"/>
    </row>
    <row r="230" ht="15.75" customHeight="1">
      <c r="B230" s="43"/>
    </row>
    <row r="231" ht="15.75" customHeight="1">
      <c r="B231" s="43"/>
    </row>
    <row r="232" ht="15.75" customHeight="1">
      <c r="B232" s="43"/>
    </row>
    <row r="233" ht="15.75" customHeight="1">
      <c r="B233" s="43"/>
    </row>
    <row r="234" ht="15.75" customHeight="1">
      <c r="B234" s="43"/>
    </row>
    <row r="235" ht="15.75" customHeight="1">
      <c r="B235" s="43"/>
    </row>
    <row r="236" ht="15.75" customHeight="1">
      <c r="B236" s="43"/>
    </row>
    <row r="237" ht="15.75" customHeight="1">
      <c r="B237" s="43"/>
    </row>
    <row r="238" ht="15.75" customHeight="1">
      <c r="B238" s="43"/>
    </row>
    <row r="239" ht="15.75" customHeight="1">
      <c r="B239" s="43"/>
    </row>
    <row r="240" ht="15.75" customHeight="1">
      <c r="B240" s="43"/>
    </row>
    <row r="241" ht="15.75" customHeight="1">
      <c r="B241" s="43"/>
    </row>
    <row r="242" ht="15.75" customHeight="1">
      <c r="B242" s="43"/>
    </row>
    <row r="243" ht="15.75" customHeight="1">
      <c r="B243" s="43"/>
    </row>
    <row r="244" ht="15.75" customHeight="1">
      <c r="B244" s="43"/>
    </row>
    <row r="245" ht="15.75" customHeight="1">
      <c r="B245" s="43"/>
    </row>
    <row r="246" ht="15.75" customHeight="1">
      <c r="B246" s="43"/>
    </row>
    <row r="247" ht="15.75" customHeight="1">
      <c r="B247" s="43"/>
    </row>
    <row r="248" ht="15.75" customHeight="1">
      <c r="B248" s="43"/>
    </row>
    <row r="249" ht="15.75" customHeight="1">
      <c r="B249" s="43"/>
    </row>
    <row r="250" ht="15.75" customHeight="1">
      <c r="B250" s="43"/>
    </row>
    <row r="251" ht="15.75" customHeight="1">
      <c r="B251" s="43"/>
    </row>
    <row r="252" ht="15.75" customHeight="1">
      <c r="B252" s="43"/>
    </row>
    <row r="253" ht="15.75" customHeight="1">
      <c r="B253" s="43"/>
    </row>
    <row r="254" ht="15.75" customHeight="1">
      <c r="B254" s="43"/>
    </row>
    <row r="255" ht="15.75" customHeight="1">
      <c r="B255" s="43"/>
    </row>
    <row r="256" ht="15.75" customHeight="1">
      <c r="B256" s="43"/>
    </row>
    <row r="257" ht="15.75" customHeight="1">
      <c r="B257" s="43"/>
    </row>
    <row r="258" ht="15.75" customHeight="1">
      <c r="B258" s="43"/>
    </row>
    <row r="259" ht="15.75" customHeight="1">
      <c r="B259" s="43"/>
    </row>
    <row r="260" ht="15.75" customHeight="1">
      <c r="B260" s="43"/>
    </row>
    <row r="261" ht="15.75" customHeight="1">
      <c r="B261" s="43"/>
    </row>
    <row r="262" ht="15.75" customHeight="1">
      <c r="B262" s="43"/>
    </row>
    <row r="263" ht="15.75" customHeight="1">
      <c r="B263" s="43"/>
    </row>
    <row r="264" ht="15.75" customHeight="1">
      <c r="B264" s="43"/>
    </row>
    <row r="265" ht="15.75" customHeight="1">
      <c r="B265" s="43"/>
    </row>
    <row r="266" ht="15.75" customHeight="1">
      <c r="B266" s="43"/>
    </row>
    <row r="267" ht="15.75" customHeight="1">
      <c r="B267" s="43"/>
    </row>
    <row r="268" ht="15.75" customHeight="1">
      <c r="B268" s="43"/>
    </row>
    <row r="269" ht="15.75" customHeight="1">
      <c r="B269" s="43"/>
    </row>
    <row r="270" ht="15.75" customHeight="1">
      <c r="B270" s="43"/>
    </row>
    <row r="271" ht="15.75" customHeight="1">
      <c r="B271" s="43"/>
    </row>
    <row r="272" ht="15.75" customHeight="1">
      <c r="B272" s="43"/>
    </row>
    <row r="273" ht="15.75" customHeight="1">
      <c r="B273" s="43"/>
    </row>
    <row r="274" ht="15.75" customHeight="1">
      <c r="B274" s="43"/>
    </row>
    <row r="275" ht="15.75" customHeight="1">
      <c r="B275" s="43"/>
    </row>
    <row r="276" ht="15.75" customHeight="1">
      <c r="B276" s="43"/>
    </row>
    <row r="277" ht="15.75" customHeight="1">
      <c r="B277" s="43"/>
    </row>
    <row r="278" ht="15.75" customHeight="1">
      <c r="B278" s="43"/>
    </row>
    <row r="279" ht="15.75" customHeight="1">
      <c r="B279" s="43"/>
    </row>
    <row r="280" ht="15.75" customHeight="1">
      <c r="B280" s="43"/>
    </row>
    <row r="281" ht="15.75" customHeight="1">
      <c r="B281" s="43"/>
    </row>
    <row r="282" ht="15.75" customHeight="1">
      <c r="B282" s="43"/>
    </row>
    <row r="283" ht="15.75" customHeight="1">
      <c r="B283" s="43"/>
    </row>
    <row r="284" ht="15.75" customHeight="1">
      <c r="B284" s="43"/>
    </row>
    <row r="285" ht="15.75" customHeight="1">
      <c r="B285" s="43"/>
    </row>
    <row r="286" ht="15.75" customHeight="1">
      <c r="B286" s="43"/>
    </row>
    <row r="287" ht="15.75" customHeight="1">
      <c r="B287" s="43"/>
    </row>
    <row r="288" ht="15.75" customHeight="1">
      <c r="B288" s="43"/>
    </row>
    <row r="289" ht="15.75" customHeight="1">
      <c r="B289" s="43"/>
    </row>
    <row r="290" ht="15.75" customHeight="1">
      <c r="B290" s="43"/>
    </row>
    <row r="291" ht="15.75" customHeight="1">
      <c r="B291" s="43"/>
    </row>
    <row r="292" ht="15.75" customHeight="1">
      <c r="B292" s="43"/>
    </row>
    <row r="293" ht="15.75" customHeight="1">
      <c r="B293" s="43"/>
    </row>
    <row r="294" ht="15.75" customHeight="1">
      <c r="B294" s="43"/>
    </row>
    <row r="295" ht="15.75" customHeight="1">
      <c r="B295" s="43"/>
    </row>
    <row r="296" ht="15.75" customHeight="1">
      <c r="B296" s="43"/>
    </row>
    <row r="297" ht="15.75" customHeight="1">
      <c r="B297" s="43"/>
    </row>
    <row r="298" ht="15.75" customHeight="1">
      <c r="B298" s="43"/>
    </row>
    <row r="299" ht="15.75" customHeight="1">
      <c r="B299" s="43"/>
    </row>
    <row r="300" ht="15.75" customHeight="1">
      <c r="B300" s="43"/>
    </row>
    <row r="301" ht="15.75" customHeight="1">
      <c r="B301" s="43"/>
    </row>
    <row r="302" ht="15.75" customHeight="1">
      <c r="B302" s="43"/>
    </row>
    <row r="303" ht="15.75" customHeight="1">
      <c r="B303" s="43"/>
    </row>
    <row r="304" ht="15.75" customHeight="1">
      <c r="B304" s="43"/>
    </row>
    <row r="305" ht="15.75" customHeight="1">
      <c r="B305" s="43"/>
    </row>
    <row r="306" ht="15.75" customHeight="1">
      <c r="B306" s="43"/>
    </row>
    <row r="307" ht="15.75" customHeight="1">
      <c r="B307" s="43"/>
    </row>
    <row r="308" ht="15.75" customHeight="1">
      <c r="B308" s="43"/>
    </row>
    <row r="309" ht="15.75" customHeight="1">
      <c r="B309" s="43"/>
    </row>
    <row r="310" ht="15.75" customHeight="1">
      <c r="B310" s="43"/>
    </row>
    <row r="311" ht="15.75" customHeight="1">
      <c r="B311" s="43"/>
    </row>
    <row r="312" ht="15.75" customHeight="1">
      <c r="B312" s="43"/>
    </row>
    <row r="313" ht="15.75" customHeight="1">
      <c r="B313" s="43"/>
    </row>
    <row r="314" ht="15.75" customHeight="1">
      <c r="B314" s="43"/>
    </row>
    <row r="315" ht="15.75" customHeight="1">
      <c r="B315" s="43"/>
    </row>
    <row r="316" ht="15.75" customHeight="1">
      <c r="B316" s="43"/>
    </row>
    <row r="317" ht="15.75" customHeight="1">
      <c r="B317" s="43"/>
    </row>
    <row r="318" ht="15.75" customHeight="1">
      <c r="B318" s="43"/>
    </row>
    <row r="319" ht="15.75" customHeight="1">
      <c r="B319" s="43"/>
    </row>
    <row r="320" ht="15.75" customHeight="1">
      <c r="B320" s="43"/>
    </row>
    <row r="321" ht="15.75" customHeight="1">
      <c r="B321" s="43"/>
    </row>
    <row r="322" ht="15.75" customHeight="1">
      <c r="B322" s="43"/>
    </row>
    <row r="323" ht="15.75" customHeight="1">
      <c r="B323" s="43"/>
    </row>
    <row r="324" ht="15.75" customHeight="1">
      <c r="B324" s="43"/>
    </row>
    <row r="325" ht="15.75" customHeight="1">
      <c r="B325" s="43"/>
    </row>
    <row r="326" ht="15.75" customHeight="1">
      <c r="B326" s="43"/>
    </row>
    <row r="327" ht="15.75" customHeight="1">
      <c r="B327" s="43"/>
    </row>
    <row r="328" ht="15.75" customHeight="1">
      <c r="B328" s="43"/>
    </row>
    <row r="329" ht="15.75" customHeight="1">
      <c r="B329" s="43"/>
    </row>
    <row r="330" ht="15.75" customHeight="1">
      <c r="B330" s="43"/>
    </row>
    <row r="331" ht="15.75" customHeight="1">
      <c r="B331" s="43"/>
    </row>
    <row r="332" ht="15.75" customHeight="1">
      <c r="B332" s="43"/>
    </row>
    <row r="333" ht="15.75" customHeight="1">
      <c r="B333" s="43"/>
    </row>
    <row r="334" ht="15.75" customHeight="1">
      <c r="B334" s="43"/>
    </row>
    <row r="335" ht="15.75" customHeight="1">
      <c r="B335" s="43"/>
    </row>
    <row r="336" ht="15.75" customHeight="1">
      <c r="B336" s="43"/>
    </row>
    <row r="337" ht="15.75" customHeight="1">
      <c r="B337" s="43"/>
    </row>
    <row r="338" ht="15.75" customHeight="1">
      <c r="B338" s="43"/>
    </row>
    <row r="339" ht="15.75" customHeight="1">
      <c r="B339" s="43"/>
    </row>
    <row r="340" ht="15.75" customHeight="1">
      <c r="B340" s="43"/>
    </row>
    <row r="341" ht="15.75" customHeight="1">
      <c r="B341" s="43"/>
    </row>
    <row r="342" ht="15.75" customHeight="1">
      <c r="B342" s="43"/>
    </row>
    <row r="343" ht="15.75" customHeight="1">
      <c r="B343" s="43"/>
    </row>
    <row r="344" ht="15.75" customHeight="1">
      <c r="B344" s="43"/>
    </row>
    <row r="345" ht="15.75" customHeight="1">
      <c r="B345" s="43"/>
    </row>
    <row r="346" ht="15.75" customHeight="1">
      <c r="B346" s="43"/>
    </row>
    <row r="347" ht="15.75" customHeight="1">
      <c r="B347" s="43"/>
    </row>
    <row r="348" ht="15.75" customHeight="1">
      <c r="B348" s="43"/>
    </row>
    <row r="349" ht="15.75" customHeight="1">
      <c r="B349" s="43"/>
    </row>
    <row r="350" ht="15.75" customHeight="1">
      <c r="B350" s="43"/>
    </row>
    <row r="351" ht="15.75" customHeight="1">
      <c r="B351" s="43"/>
    </row>
    <row r="352" ht="15.75" customHeight="1">
      <c r="B352" s="43"/>
    </row>
    <row r="353" ht="15.75" customHeight="1">
      <c r="B353" s="43"/>
    </row>
    <row r="354" ht="15.75" customHeight="1">
      <c r="B354" s="43"/>
    </row>
    <row r="355" ht="15.75" customHeight="1">
      <c r="B355" s="43"/>
    </row>
    <row r="356" ht="15.75" customHeight="1">
      <c r="B356" s="43"/>
    </row>
    <row r="357" ht="15.75" customHeight="1">
      <c r="B357" s="43"/>
    </row>
    <row r="358" ht="15.75" customHeight="1">
      <c r="B358" s="43"/>
    </row>
    <row r="359" ht="15.75" customHeight="1">
      <c r="B359" s="43"/>
    </row>
    <row r="360" ht="15.75" customHeight="1">
      <c r="B360" s="43"/>
    </row>
    <row r="361" ht="15.75" customHeight="1">
      <c r="B361" s="43"/>
    </row>
    <row r="362" ht="15.75" customHeight="1">
      <c r="B362" s="43"/>
    </row>
    <row r="363" ht="15.75" customHeight="1">
      <c r="B363" s="43"/>
    </row>
    <row r="364" ht="15.75" customHeight="1">
      <c r="B364" s="43"/>
    </row>
    <row r="365" ht="15.75" customHeight="1">
      <c r="B365" s="43"/>
    </row>
    <row r="366" ht="15.75" customHeight="1">
      <c r="B366" s="43"/>
    </row>
    <row r="367" ht="15.75" customHeight="1">
      <c r="B367" s="43"/>
    </row>
    <row r="368" ht="15.75" customHeight="1">
      <c r="B368" s="43"/>
    </row>
    <row r="369" ht="15.75" customHeight="1">
      <c r="B369" s="43"/>
    </row>
    <row r="370" ht="15.75" customHeight="1">
      <c r="B370" s="43"/>
    </row>
    <row r="371" ht="15.75" customHeight="1">
      <c r="B371" s="43"/>
    </row>
    <row r="372" ht="15.75" customHeight="1">
      <c r="B372" s="43"/>
    </row>
    <row r="373" ht="15.75" customHeight="1">
      <c r="B373" s="43"/>
    </row>
    <row r="374" ht="15.75" customHeight="1">
      <c r="B374" s="43"/>
    </row>
    <row r="375" ht="15.75" customHeight="1">
      <c r="B375" s="43"/>
    </row>
    <row r="376" ht="15.75" customHeight="1">
      <c r="B376" s="43"/>
    </row>
    <row r="377" ht="15.75" customHeight="1">
      <c r="B377" s="43"/>
    </row>
    <row r="378" ht="15.75" customHeight="1">
      <c r="B378" s="43"/>
    </row>
    <row r="379" ht="15.75" customHeight="1">
      <c r="B379" s="43"/>
    </row>
    <row r="380" ht="15.75" customHeight="1">
      <c r="B380" s="43"/>
    </row>
    <row r="381" ht="15.75" customHeight="1">
      <c r="B381" s="43"/>
    </row>
    <row r="382" ht="15.75" customHeight="1">
      <c r="B382" s="43"/>
    </row>
    <row r="383" ht="15.75" customHeight="1">
      <c r="B383" s="43"/>
    </row>
    <row r="384" ht="15.75" customHeight="1">
      <c r="B384" s="43"/>
    </row>
    <row r="385" ht="15.75" customHeight="1">
      <c r="B385" s="43"/>
    </row>
    <row r="386" ht="15.75" customHeight="1">
      <c r="B386" s="43"/>
    </row>
    <row r="387" ht="15.75" customHeight="1">
      <c r="B387" s="43"/>
    </row>
    <row r="388" ht="15.75" customHeight="1">
      <c r="B388" s="43"/>
    </row>
    <row r="389" ht="15.75" customHeight="1">
      <c r="B389" s="43"/>
    </row>
    <row r="390" ht="15.75" customHeight="1">
      <c r="B390" s="43"/>
    </row>
    <row r="391" ht="15.75" customHeight="1">
      <c r="B391" s="43"/>
    </row>
    <row r="392" ht="15.75" customHeight="1">
      <c r="B392" s="43"/>
    </row>
    <row r="393" ht="15.75" customHeight="1">
      <c r="B393" s="43"/>
    </row>
    <row r="394" ht="15.75" customHeight="1">
      <c r="B394" s="43"/>
    </row>
    <row r="395" ht="15.75" customHeight="1">
      <c r="B395" s="43"/>
    </row>
    <row r="396" ht="15.75" customHeight="1">
      <c r="B396" s="43"/>
    </row>
    <row r="397" ht="15.75" customHeight="1">
      <c r="B397" s="43"/>
    </row>
    <row r="398" ht="15.75" customHeight="1">
      <c r="B398" s="43"/>
    </row>
    <row r="399" ht="15.75" customHeight="1">
      <c r="B399" s="43"/>
    </row>
    <row r="400" ht="15.75" customHeight="1">
      <c r="B400" s="43"/>
    </row>
    <row r="401" ht="15.75" customHeight="1">
      <c r="B401" s="43"/>
    </row>
    <row r="402" ht="15.75" customHeight="1">
      <c r="B402" s="43"/>
    </row>
    <row r="403" ht="15.75" customHeight="1">
      <c r="B403" s="43"/>
    </row>
    <row r="404" ht="15.75" customHeight="1">
      <c r="B404" s="43"/>
    </row>
    <row r="405" ht="15.75" customHeight="1">
      <c r="B405" s="43"/>
    </row>
    <row r="406" ht="15.75" customHeight="1">
      <c r="B406" s="43"/>
    </row>
    <row r="407" ht="15.75" customHeight="1">
      <c r="B407" s="43"/>
    </row>
    <row r="408" ht="15.75" customHeight="1">
      <c r="B408" s="43"/>
    </row>
    <row r="409" ht="15.75" customHeight="1">
      <c r="B409" s="43"/>
    </row>
    <row r="410" ht="15.75" customHeight="1">
      <c r="B410" s="43"/>
    </row>
    <row r="411" ht="15.75" customHeight="1">
      <c r="B411" s="43"/>
    </row>
    <row r="412" ht="15.75" customHeight="1">
      <c r="B412" s="43"/>
    </row>
    <row r="413" ht="15.75" customHeight="1">
      <c r="B413" s="43"/>
    </row>
    <row r="414" ht="15.75" customHeight="1">
      <c r="B414" s="43"/>
    </row>
    <row r="415" ht="15.75" customHeight="1">
      <c r="B415" s="43"/>
    </row>
    <row r="416" ht="15.75" customHeight="1">
      <c r="B416" s="43"/>
    </row>
    <row r="417" ht="15.75" customHeight="1">
      <c r="B417" s="43"/>
    </row>
    <row r="418" ht="15.75" customHeight="1">
      <c r="B418" s="43"/>
    </row>
    <row r="419" ht="15.75" customHeight="1">
      <c r="B419" s="43"/>
    </row>
    <row r="420" ht="15.75" customHeight="1">
      <c r="B420" s="43"/>
    </row>
    <row r="421" ht="15.75" customHeight="1">
      <c r="B421" s="43"/>
    </row>
    <row r="422" ht="15.75" customHeight="1">
      <c r="B422" s="43"/>
    </row>
    <row r="423" ht="15.75" customHeight="1">
      <c r="B423" s="43"/>
    </row>
    <row r="424" ht="15.75" customHeight="1">
      <c r="B424" s="43"/>
    </row>
    <row r="425" ht="15.75" customHeight="1">
      <c r="B425" s="43"/>
    </row>
    <row r="426" ht="15.75" customHeight="1">
      <c r="B426" s="43"/>
    </row>
    <row r="427" ht="15.75" customHeight="1">
      <c r="B427" s="43"/>
    </row>
    <row r="428" ht="15.75" customHeight="1">
      <c r="B428" s="43"/>
    </row>
    <row r="429" ht="15.75" customHeight="1">
      <c r="B429" s="43"/>
    </row>
    <row r="430" ht="15.75" customHeight="1">
      <c r="B430" s="43"/>
    </row>
    <row r="431" ht="15.75" customHeight="1">
      <c r="B431" s="43"/>
    </row>
    <row r="432" ht="15.75" customHeight="1">
      <c r="B432" s="43"/>
    </row>
    <row r="433" ht="15.75" customHeight="1">
      <c r="B433" s="43"/>
    </row>
    <row r="434" ht="15.75" customHeight="1">
      <c r="B434" s="43"/>
    </row>
    <row r="435" ht="15.75" customHeight="1">
      <c r="B435" s="43"/>
    </row>
    <row r="436" ht="15.75" customHeight="1">
      <c r="B436" s="43"/>
    </row>
    <row r="437" ht="15.75" customHeight="1">
      <c r="B437" s="43"/>
    </row>
    <row r="438" ht="15.75" customHeight="1">
      <c r="B438" s="43"/>
    </row>
    <row r="439" ht="15.75" customHeight="1">
      <c r="B439" s="43"/>
    </row>
    <row r="440" ht="15.75" customHeight="1">
      <c r="B440" s="43"/>
    </row>
    <row r="441" ht="15.75" customHeight="1">
      <c r="B441" s="43"/>
    </row>
    <row r="442" ht="15.75" customHeight="1">
      <c r="B442" s="43"/>
    </row>
    <row r="443" ht="15.75" customHeight="1">
      <c r="B443" s="43"/>
    </row>
    <row r="444" ht="15.75" customHeight="1">
      <c r="B444" s="43"/>
    </row>
    <row r="445" ht="15.75" customHeight="1">
      <c r="B445" s="43"/>
    </row>
    <row r="446" ht="15.75" customHeight="1">
      <c r="B446" s="43"/>
    </row>
    <row r="447" ht="15.75" customHeight="1">
      <c r="B447" s="43"/>
    </row>
    <row r="448" ht="15.75" customHeight="1">
      <c r="B448" s="43"/>
    </row>
    <row r="449" ht="15.75" customHeight="1">
      <c r="B449" s="43"/>
    </row>
    <row r="450" ht="15.75" customHeight="1">
      <c r="B450" s="43"/>
    </row>
    <row r="451" ht="15.75" customHeight="1">
      <c r="B451" s="43"/>
    </row>
    <row r="452" ht="15.75" customHeight="1">
      <c r="B452" s="43"/>
    </row>
    <row r="453" ht="15.75" customHeight="1">
      <c r="B453" s="43"/>
    </row>
    <row r="454" ht="15.75" customHeight="1">
      <c r="B454" s="43"/>
    </row>
    <row r="455" ht="15.75" customHeight="1">
      <c r="B455" s="43"/>
    </row>
    <row r="456" ht="15.75" customHeight="1">
      <c r="B456" s="43"/>
    </row>
    <row r="457" ht="15.75" customHeight="1">
      <c r="B457" s="43"/>
    </row>
    <row r="458" ht="15.75" customHeight="1">
      <c r="B458" s="43"/>
    </row>
    <row r="459" ht="15.75" customHeight="1">
      <c r="B459" s="43"/>
    </row>
    <row r="460" ht="15.75" customHeight="1">
      <c r="B460" s="43"/>
    </row>
    <row r="461" ht="15.75" customHeight="1">
      <c r="B461" s="43"/>
    </row>
    <row r="462" ht="15.75" customHeight="1">
      <c r="B462" s="43"/>
    </row>
    <row r="463" ht="15.75" customHeight="1">
      <c r="B463" s="43"/>
    </row>
    <row r="464" ht="15.75" customHeight="1">
      <c r="B464" s="43"/>
    </row>
    <row r="465" ht="15.75" customHeight="1">
      <c r="B465" s="43"/>
    </row>
    <row r="466" ht="15.75" customHeight="1">
      <c r="B466" s="43"/>
    </row>
    <row r="467" ht="15.75" customHeight="1">
      <c r="B467" s="43"/>
    </row>
    <row r="468" ht="15.75" customHeight="1">
      <c r="B468" s="43"/>
    </row>
    <row r="469" ht="15.75" customHeight="1">
      <c r="B469" s="43"/>
    </row>
    <row r="470" ht="15.75" customHeight="1">
      <c r="B470" s="43"/>
    </row>
    <row r="471" ht="15.75" customHeight="1">
      <c r="B471" s="43"/>
    </row>
    <row r="472" ht="15.75" customHeight="1">
      <c r="B472" s="43"/>
    </row>
    <row r="473" ht="15.75" customHeight="1">
      <c r="B473" s="43"/>
    </row>
    <row r="474" ht="15.75" customHeight="1">
      <c r="B474" s="43"/>
    </row>
    <row r="475" ht="15.75" customHeight="1">
      <c r="B475" s="43"/>
    </row>
    <row r="476" ht="15.75" customHeight="1">
      <c r="B476" s="43"/>
    </row>
    <row r="477" ht="15.75" customHeight="1">
      <c r="B477" s="43"/>
    </row>
    <row r="478" ht="15.75" customHeight="1">
      <c r="B478" s="43"/>
    </row>
    <row r="479" ht="15.75" customHeight="1">
      <c r="B479" s="43"/>
    </row>
    <row r="480" ht="15.75" customHeight="1">
      <c r="B480" s="43"/>
    </row>
    <row r="481" ht="15.75" customHeight="1">
      <c r="B481" s="43"/>
    </row>
    <row r="482" ht="15.75" customHeight="1">
      <c r="B482" s="43"/>
    </row>
    <row r="483" ht="15.75" customHeight="1">
      <c r="B483" s="43"/>
    </row>
    <row r="484" ht="15.75" customHeight="1">
      <c r="B484" s="43"/>
    </row>
    <row r="485" ht="15.75" customHeight="1">
      <c r="B485" s="43"/>
    </row>
    <row r="486" ht="15.75" customHeight="1">
      <c r="B486" s="43"/>
    </row>
    <row r="487" ht="15.75" customHeight="1">
      <c r="B487" s="43"/>
    </row>
    <row r="488" ht="15.75" customHeight="1">
      <c r="B488" s="43"/>
    </row>
    <row r="489" ht="15.75" customHeight="1">
      <c r="B489" s="43"/>
    </row>
    <row r="490" ht="15.75" customHeight="1">
      <c r="B490" s="43"/>
    </row>
    <row r="491" ht="15.75" customHeight="1">
      <c r="B491" s="43"/>
    </row>
    <row r="492" ht="15.75" customHeight="1">
      <c r="B492" s="43"/>
    </row>
    <row r="493" ht="15.75" customHeight="1">
      <c r="B493" s="43"/>
    </row>
    <row r="494" ht="15.75" customHeight="1">
      <c r="B494" s="43"/>
    </row>
    <row r="495" ht="15.75" customHeight="1">
      <c r="B495" s="43"/>
    </row>
    <row r="496" ht="15.75" customHeight="1">
      <c r="B496" s="43"/>
    </row>
    <row r="497" ht="15.75" customHeight="1">
      <c r="B497" s="43"/>
    </row>
    <row r="498" ht="15.75" customHeight="1">
      <c r="B498" s="43"/>
    </row>
    <row r="499" ht="15.75" customHeight="1">
      <c r="B499" s="43"/>
    </row>
    <row r="500" ht="15.75" customHeight="1">
      <c r="B500" s="43"/>
    </row>
    <row r="501" ht="15.75" customHeight="1">
      <c r="B501" s="43"/>
    </row>
    <row r="502" ht="15.75" customHeight="1">
      <c r="B502" s="43"/>
    </row>
    <row r="503" ht="15.75" customHeight="1">
      <c r="B503" s="43"/>
    </row>
    <row r="504" ht="15.75" customHeight="1">
      <c r="B504" s="43"/>
    </row>
    <row r="505" ht="15.75" customHeight="1">
      <c r="B505" s="43"/>
    </row>
    <row r="506" ht="15.75" customHeight="1">
      <c r="B506" s="43"/>
    </row>
    <row r="507" ht="15.75" customHeight="1">
      <c r="B507" s="43"/>
    </row>
    <row r="508" ht="15.75" customHeight="1">
      <c r="B508" s="43"/>
    </row>
    <row r="509" ht="15.75" customHeight="1">
      <c r="B509" s="43"/>
    </row>
    <row r="510" ht="15.75" customHeight="1">
      <c r="B510" s="43"/>
    </row>
    <row r="511" ht="15.75" customHeight="1">
      <c r="B511" s="43"/>
    </row>
    <row r="512" ht="15.75" customHeight="1">
      <c r="B512" s="43"/>
    </row>
    <row r="513" ht="15.75" customHeight="1">
      <c r="B513" s="43"/>
    </row>
    <row r="514" ht="15.75" customHeight="1">
      <c r="B514" s="43"/>
    </row>
    <row r="515" ht="15.75" customHeight="1">
      <c r="B515" s="43"/>
    </row>
    <row r="516" ht="15.75" customHeight="1">
      <c r="B516" s="43"/>
    </row>
    <row r="517" ht="15.75" customHeight="1">
      <c r="B517" s="43"/>
    </row>
    <row r="518" ht="15.75" customHeight="1">
      <c r="B518" s="43"/>
    </row>
    <row r="519" ht="15.75" customHeight="1">
      <c r="B519" s="43"/>
    </row>
    <row r="520" ht="15.75" customHeight="1">
      <c r="B520" s="43"/>
    </row>
    <row r="521" ht="15.75" customHeight="1">
      <c r="B521" s="43"/>
    </row>
    <row r="522" ht="15.75" customHeight="1">
      <c r="B522" s="43"/>
    </row>
    <row r="523" ht="15.75" customHeight="1">
      <c r="B523" s="43"/>
    </row>
    <row r="524" ht="15.75" customHeight="1">
      <c r="B524" s="43"/>
    </row>
    <row r="525" ht="15.75" customHeight="1">
      <c r="B525" s="43"/>
    </row>
    <row r="526" ht="15.75" customHeight="1">
      <c r="B526" s="43"/>
    </row>
    <row r="527" ht="15.75" customHeight="1">
      <c r="B527" s="43"/>
    </row>
    <row r="528" ht="15.75" customHeight="1">
      <c r="B528" s="43"/>
    </row>
    <row r="529" ht="15.75" customHeight="1">
      <c r="B529" s="43"/>
    </row>
    <row r="530" ht="15.75" customHeight="1">
      <c r="B530" s="43"/>
    </row>
    <row r="531" ht="15.75" customHeight="1">
      <c r="B531" s="43"/>
    </row>
    <row r="532" ht="15.75" customHeight="1">
      <c r="B532" s="43"/>
    </row>
    <row r="533" ht="15.75" customHeight="1">
      <c r="B533" s="43"/>
    </row>
    <row r="534" ht="15.75" customHeight="1">
      <c r="B534" s="43"/>
    </row>
    <row r="535" ht="15.75" customHeight="1">
      <c r="B535" s="43"/>
    </row>
    <row r="536" ht="15.75" customHeight="1">
      <c r="B536" s="43"/>
    </row>
    <row r="537" ht="15.75" customHeight="1">
      <c r="B537" s="43"/>
    </row>
    <row r="538" ht="15.75" customHeight="1">
      <c r="B538" s="43"/>
    </row>
    <row r="539" ht="15.75" customHeight="1">
      <c r="B539" s="43"/>
    </row>
    <row r="540" ht="15.75" customHeight="1">
      <c r="B540" s="43"/>
    </row>
    <row r="541" ht="15.75" customHeight="1">
      <c r="B541" s="43"/>
    </row>
    <row r="542" ht="15.75" customHeight="1">
      <c r="B542" s="43"/>
    </row>
    <row r="543" ht="15.75" customHeight="1">
      <c r="B543" s="43"/>
    </row>
    <row r="544" ht="15.75" customHeight="1">
      <c r="B544" s="43"/>
    </row>
    <row r="545" ht="15.75" customHeight="1">
      <c r="B545" s="43"/>
    </row>
    <row r="546" ht="15.75" customHeight="1">
      <c r="B546" s="43"/>
    </row>
    <row r="547" ht="15.75" customHeight="1">
      <c r="B547" s="43"/>
    </row>
    <row r="548" ht="15.75" customHeight="1">
      <c r="B548" s="43"/>
    </row>
    <row r="549" ht="15.75" customHeight="1">
      <c r="B549" s="43"/>
    </row>
    <row r="550" ht="15.75" customHeight="1">
      <c r="B550" s="43"/>
    </row>
    <row r="551" ht="15.75" customHeight="1">
      <c r="B551" s="43"/>
    </row>
    <row r="552" ht="15.75" customHeight="1">
      <c r="B552" s="43"/>
    </row>
    <row r="553" ht="15.75" customHeight="1">
      <c r="B553" s="43"/>
    </row>
    <row r="554" ht="15.75" customHeight="1">
      <c r="B554" s="43"/>
    </row>
    <row r="555" ht="15.75" customHeight="1">
      <c r="B555" s="43"/>
    </row>
    <row r="556" ht="15.75" customHeight="1">
      <c r="B556" s="43"/>
    </row>
    <row r="557" ht="15.75" customHeight="1">
      <c r="B557" s="43"/>
    </row>
    <row r="558" ht="15.75" customHeight="1">
      <c r="B558" s="43"/>
    </row>
    <row r="559" ht="15.75" customHeight="1">
      <c r="B559" s="43"/>
    </row>
    <row r="560" ht="15.75" customHeight="1">
      <c r="B560" s="43"/>
    </row>
    <row r="561" ht="15.75" customHeight="1">
      <c r="B561" s="43"/>
    </row>
    <row r="562" ht="15.75" customHeight="1">
      <c r="B562" s="43"/>
    </row>
    <row r="563" ht="15.75" customHeight="1">
      <c r="B563" s="43"/>
    </row>
    <row r="564" ht="15.75" customHeight="1">
      <c r="B564" s="43"/>
    </row>
    <row r="565" ht="15.75" customHeight="1">
      <c r="B565" s="43"/>
    </row>
    <row r="566" ht="15.75" customHeight="1">
      <c r="B566" s="43"/>
    </row>
    <row r="567" ht="15.75" customHeight="1">
      <c r="B567" s="43"/>
    </row>
    <row r="568" ht="15.75" customHeight="1">
      <c r="B568" s="43"/>
    </row>
    <row r="569" ht="15.75" customHeight="1">
      <c r="B569" s="43"/>
    </row>
    <row r="570" ht="15.75" customHeight="1">
      <c r="B570" s="43"/>
    </row>
    <row r="571" ht="15.75" customHeight="1">
      <c r="B571" s="43"/>
    </row>
    <row r="572" ht="15.75" customHeight="1">
      <c r="B572" s="43"/>
    </row>
    <row r="573" ht="15.75" customHeight="1">
      <c r="B573" s="43"/>
    </row>
    <row r="574" ht="15.75" customHeight="1">
      <c r="B574" s="43"/>
    </row>
    <row r="575" ht="15.75" customHeight="1">
      <c r="B575" s="43"/>
    </row>
    <row r="576" ht="15.75" customHeight="1">
      <c r="B576" s="43"/>
    </row>
    <row r="577" ht="15.75" customHeight="1">
      <c r="B577" s="43"/>
    </row>
    <row r="578" ht="15.75" customHeight="1">
      <c r="B578" s="43"/>
    </row>
    <row r="579" ht="15.75" customHeight="1">
      <c r="B579" s="43"/>
    </row>
    <row r="580" ht="15.75" customHeight="1">
      <c r="B580" s="43"/>
    </row>
    <row r="581" ht="15.75" customHeight="1">
      <c r="B581" s="43"/>
    </row>
    <row r="582" ht="15.75" customHeight="1">
      <c r="B582" s="43"/>
    </row>
    <row r="583" ht="15.75" customHeight="1">
      <c r="B583" s="43"/>
    </row>
    <row r="584" ht="15.75" customHeight="1">
      <c r="B584" s="43"/>
    </row>
    <row r="585" ht="15.75" customHeight="1">
      <c r="B585" s="43"/>
    </row>
    <row r="586" ht="15.75" customHeight="1">
      <c r="B586" s="43"/>
    </row>
    <row r="587" ht="15.75" customHeight="1">
      <c r="B587" s="43"/>
    </row>
    <row r="588" ht="15.75" customHeight="1">
      <c r="B588" s="43"/>
    </row>
    <row r="589" ht="15.75" customHeight="1">
      <c r="B589" s="43"/>
    </row>
    <row r="590" ht="15.75" customHeight="1">
      <c r="B590" s="43"/>
    </row>
    <row r="591" ht="15.75" customHeight="1">
      <c r="B591" s="43"/>
    </row>
    <row r="592" ht="15.75" customHeight="1">
      <c r="B592" s="43"/>
    </row>
    <row r="593" ht="15.75" customHeight="1">
      <c r="B593" s="43"/>
    </row>
    <row r="594" ht="15.75" customHeight="1">
      <c r="B594" s="43"/>
    </row>
    <row r="595" ht="15.75" customHeight="1">
      <c r="B595" s="43"/>
    </row>
    <row r="596" ht="15.75" customHeight="1">
      <c r="B596" s="43"/>
    </row>
    <row r="597" ht="15.75" customHeight="1">
      <c r="B597" s="43"/>
    </row>
    <row r="598" ht="15.75" customHeight="1">
      <c r="B598" s="43"/>
    </row>
    <row r="599" ht="15.75" customHeight="1">
      <c r="B599" s="43"/>
    </row>
    <row r="600" ht="15.75" customHeight="1">
      <c r="B600" s="43"/>
    </row>
    <row r="601" ht="15.75" customHeight="1">
      <c r="B601" s="43"/>
    </row>
    <row r="602" ht="15.75" customHeight="1">
      <c r="B602" s="43"/>
    </row>
    <row r="603" ht="15.75" customHeight="1">
      <c r="B603" s="43"/>
    </row>
    <row r="604" ht="15.75" customHeight="1">
      <c r="B604" s="43"/>
    </row>
    <row r="605" ht="15.75" customHeight="1">
      <c r="B605" s="43"/>
    </row>
    <row r="606" ht="15.75" customHeight="1">
      <c r="B606" s="43"/>
    </row>
    <row r="607" ht="15.75" customHeight="1">
      <c r="B607" s="43"/>
    </row>
    <row r="608" ht="15.75" customHeight="1">
      <c r="B608" s="43"/>
    </row>
    <row r="609" ht="15.75" customHeight="1">
      <c r="B609" s="43"/>
    </row>
    <row r="610" ht="15.75" customHeight="1">
      <c r="B610" s="43"/>
    </row>
    <row r="611" ht="15.75" customHeight="1">
      <c r="B611" s="43"/>
    </row>
    <row r="612" ht="15.75" customHeight="1">
      <c r="B612" s="43"/>
    </row>
    <row r="613" ht="15.75" customHeight="1">
      <c r="B613" s="43"/>
    </row>
    <row r="614" ht="15.75" customHeight="1">
      <c r="B614" s="43"/>
    </row>
    <row r="615" ht="15.75" customHeight="1">
      <c r="B615" s="43"/>
    </row>
    <row r="616" ht="15.75" customHeight="1">
      <c r="B616" s="43"/>
    </row>
    <row r="617" ht="15.75" customHeight="1">
      <c r="B617" s="43"/>
    </row>
    <row r="618" ht="15.75" customHeight="1">
      <c r="B618" s="43"/>
    </row>
    <row r="619" ht="15.75" customHeight="1">
      <c r="B619" s="43"/>
    </row>
    <row r="620" ht="15.75" customHeight="1">
      <c r="B620" s="43"/>
    </row>
    <row r="621" ht="15.75" customHeight="1">
      <c r="B621" s="43"/>
    </row>
    <row r="622" ht="15.75" customHeight="1">
      <c r="B622" s="43"/>
    </row>
    <row r="623" ht="15.75" customHeight="1">
      <c r="B623" s="43"/>
    </row>
    <row r="624" ht="15.75" customHeight="1">
      <c r="B624" s="43"/>
    </row>
    <row r="625" ht="15.75" customHeight="1">
      <c r="B625" s="43"/>
    </row>
    <row r="626" ht="15.75" customHeight="1">
      <c r="B626" s="43"/>
    </row>
    <row r="627" ht="15.75" customHeight="1">
      <c r="B627" s="43"/>
    </row>
    <row r="628" ht="15.75" customHeight="1">
      <c r="B628" s="43"/>
    </row>
    <row r="629" ht="15.75" customHeight="1">
      <c r="B629" s="43"/>
    </row>
    <row r="630" ht="15.75" customHeight="1">
      <c r="B630" s="43"/>
    </row>
    <row r="631" ht="15.75" customHeight="1">
      <c r="B631" s="43"/>
    </row>
    <row r="632" ht="15.75" customHeight="1">
      <c r="B632" s="43"/>
    </row>
    <row r="633" ht="15.75" customHeight="1">
      <c r="B633" s="43"/>
    </row>
    <row r="634" ht="15.75" customHeight="1">
      <c r="B634" s="43"/>
    </row>
    <row r="635" ht="15.75" customHeight="1">
      <c r="B635" s="43"/>
    </row>
    <row r="636" ht="15.75" customHeight="1">
      <c r="B636" s="43"/>
    </row>
    <row r="637" ht="15.75" customHeight="1">
      <c r="B637" s="43"/>
    </row>
    <row r="638" ht="15.75" customHeight="1">
      <c r="B638" s="43"/>
    </row>
    <row r="639" ht="15.75" customHeight="1">
      <c r="B639" s="43"/>
    </row>
    <row r="640" ht="15.75" customHeight="1">
      <c r="B640" s="43"/>
    </row>
    <row r="641" ht="15.75" customHeight="1">
      <c r="B641" s="43"/>
    </row>
    <row r="642" ht="15.75" customHeight="1">
      <c r="B642" s="43"/>
    </row>
    <row r="643" ht="15.75" customHeight="1">
      <c r="B643" s="43"/>
    </row>
    <row r="644" ht="15.75" customHeight="1">
      <c r="B644" s="43"/>
    </row>
    <row r="645" ht="15.75" customHeight="1">
      <c r="B645" s="43"/>
    </row>
    <row r="646" ht="15.75" customHeight="1">
      <c r="B646" s="43"/>
    </row>
    <row r="647" ht="15.75" customHeight="1">
      <c r="B647" s="43"/>
    </row>
    <row r="648" ht="15.75" customHeight="1">
      <c r="B648" s="43"/>
    </row>
    <row r="649" ht="15.75" customHeight="1">
      <c r="B649" s="43"/>
    </row>
    <row r="650" ht="15.75" customHeight="1">
      <c r="B650" s="43"/>
    </row>
    <row r="651" ht="15.75" customHeight="1">
      <c r="B651" s="43"/>
    </row>
    <row r="652" ht="15.75" customHeight="1">
      <c r="B652" s="43"/>
    </row>
    <row r="653" ht="15.75" customHeight="1">
      <c r="B653" s="43"/>
    </row>
    <row r="654" ht="15.75" customHeight="1">
      <c r="B654" s="43"/>
    </row>
    <row r="655" ht="15.75" customHeight="1">
      <c r="B655" s="43"/>
    </row>
    <row r="656" ht="15.75" customHeight="1">
      <c r="B656" s="43"/>
    </row>
    <row r="657" ht="15.75" customHeight="1">
      <c r="B657" s="43"/>
    </row>
    <row r="658" ht="15.75" customHeight="1">
      <c r="B658" s="43"/>
    </row>
    <row r="659" ht="15.75" customHeight="1">
      <c r="B659" s="43"/>
    </row>
    <row r="660" ht="15.75" customHeight="1">
      <c r="B660" s="43"/>
    </row>
    <row r="661" ht="15.75" customHeight="1">
      <c r="B661" s="43"/>
    </row>
    <row r="662" ht="15.75" customHeight="1">
      <c r="B662" s="43"/>
    </row>
    <row r="663" ht="15.75" customHeight="1">
      <c r="B663" s="43"/>
    </row>
    <row r="664" ht="15.75" customHeight="1">
      <c r="B664" s="43"/>
    </row>
    <row r="665" ht="15.75" customHeight="1">
      <c r="B665" s="43"/>
    </row>
    <row r="666" ht="15.75" customHeight="1">
      <c r="B666" s="43"/>
    </row>
    <row r="667" ht="15.75" customHeight="1">
      <c r="B667" s="43"/>
    </row>
    <row r="668" ht="15.75" customHeight="1">
      <c r="B668" s="43"/>
    </row>
    <row r="669" ht="15.75" customHeight="1">
      <c r="B669" s="43"/>
    </row>
    <row r="670" ht="15.75" customHeight="1">
      <c r="B670" s="43"/>
    </row>
    <row r="671" ht="15.75" customHeight="1">
      <c r="B671" s="43"/>
    </row>
    <row r="672" ht="15.75" customHeight="1">
      <c r="B672" s="43"/>
    </row>
    <row r="673" ht="15.75" customHeight="1">
      <c r="B673" s="43"/>
    </row>
    <row r="674" ht="15.75" customHeight="1">
      <c r="B674" s="43"/>
    </row>
    <row r="675" ht="15.75" customHeight="1">
      <c r="B675" s="43"/>
    </row>
    <row r="676" ht="15.75" customHeight="1">
      <c r="B676" s="43"/>
    </row>
    <row r="677" ht="15.75" customHeight="1">
      <c r="B677" s="43"/>
    </row>
    <row r="678" ht="15.75" customHeight="1">
      <c r="B678" s="43"/>
    </row>
    <row r="679" ht="15.75" customHeight="1">
      <c r="B679" s="43"/>
    </row>
    <row r="680" ht="15.75" customHeight="1">
      <c r="B680" s="43"/>
    </row>
    <row r="681" ht="15.75" customHeight="1">
      <c r="B681" s="43"/>
    </row>
    <row r="682" ht="15.75" customHeight="1">
      <c r="B682" s="43"/>
    </row>
    <row r="683" ht="15.75" customHeight="1">
      <c r="B683" s="43"/>
    </row>
    <row r="684" ht="15.75" customHeight="1">
      <c r="B684" s="43"/>
    </row>
    <row r="685" ht="15.75" customHeight="1">
      <c r="B685" s="43"/>
    </row>
    <row r="686" ht="15.75" customHeight="1">
      <c r="B686" s="43"/>
    </row>
    <row r="687" ht="15.75" customHeight="1">
      <c r="B687" s="43"/>
    </row>
    <row r="688" ht="15.75" customHeight="1">
      <c r="B688" s="43"/>
    </row>
    <row r="689" ht="15.75" customHeight="1">
      <c r="B689" s="43"/>
    </row>
    <row r="690" ht="15.75" customHeight="1">
      <c r="B690" s="43"/>
    </row>
    <row r="691" ht="15.75" customHeight="1">
      <c r="B691" s="43"/>
    </row>
    <row r="692" ht="15.75" customHeight="1">
      <c r="B692" s="43"/>
    </row>
    <row r="693" ht="15.75" customHeight="1">
      <c r="B693" s="43"/>
    </row>
    <row r="694" ht="15.75" customHeight="1">
      <c r="B694" s="43"/>
    </row>
    <row r="695" ht="15.75" customHeight="1">
      <c r="B695" s="43"/>
    </row>
    <row r="696" ht="15.75" customHeight="1">
      <c r="B696" s="43"/>
    </row>
    <row r="697" ht="15.75" customHeight="1">
      <c r="B697" s="43"/>
    </row>
    <row r="698" ht="15.75" customHeight="1">
      <c r="B698" s="43"/>
    </row>
    <row r="699" ht="15.75" customHeight="1">
      <c r="B699" s="43"/>
    </row>
    <row r="700" ht="15.75" customHeight="1">
      <c r="B700" s="43"/>
    </row>
    <row r="701" ht="15.75" customHeight="1">
      <c r="B701" s="43"/>
    </row>
    <row r="702" ht="15.75" customHeight="1">
      <c r="B702" s="43"/>
    </row>
    <row r="703" ht="15.75" customHeight="1">
      <c r="B703" s="43"/>
    </row>
    <row r="704" ht="15.75" customHeight="1">
      <c r="B704" s="43"/>
    </row>
    <row r="705" ht="15.75" customHeight="1">
      <c r="B705" s="43"/>
    </row>
    <row r="706" ht="15.75" customHeight="1">
      <c r="B706" s="43"/>
    </row>
    <row r="707" ht="15.75" customHeight="1">
      <c r="B707" s="43"/>
    </row>
    <row r="708" ht="15.75" customHeight="1">
      <c r="B708" s="43"/>
    </row>
    <row r="709" ht="15.75" customHeight="1">
      <c r="B709" s="43"/>
    </row>
    <row r="710" ht="15.75" customHeight="1">
      <c r="B710" s="43"/>
    </row>
    <row r="711" ht="15.75" customHeight="1">
      <c r="B711" s="43"/>
    </row>
    <row r="712" ht="15.75" customHeight="1">
      <c r="B712" s="43"/>
    </row>
    <row r="713" ht="15.75" customHeight="1">
      <c r="B713" s="43"/>
    </row>
    <row r="714" ht="15.75" customHeight="1">
      <c r="B714" s="43"/>
    </row>
    <row r="715" ht="15.75" customHeight="1">
      <c r="B715" s="43"/>
    </row>
    <row r="716" ht="15.75" customHeight="1">
      <c r="B716" s="43"/>
    </row>
    <row r="717" ht="15.75" customHeight="1">
      <c r="B717" s="43"/>
    </row>
    <row r="718" ht="15.75" customHeight="1">
      <c r="B718" s="43"/>
    </row>
    <row r="719" ht="15.75" customHeight="1">
      <c r="B719" s="43"/>
    </row>
    <row r="720" ht="15.75" customHeight="1">
      <c r="B720" s="43"/>
    </row>
    <row r="721" ht="15.75" customHeight="1">
      <c r="B721" s="43"/>
    </row>
    <row r="722" ht="15.75" customHeight="1">
      <c r="B722" s="43"/>
    </row>
    <row r="723" ht="15.75" customHeight="1">
      <c r="B723" s="43"/>
    </row>
    <row r="724" ht="15.75" customHeight="1">
      <c r="B724" s="43"/>
    </row>
    <row r="725" ht="15.75" customHeight="1">
      <c r="B725" s="43"/>
    </row>
    <row r="726" ht="15.75" customHeight="1">
      <c r="B726" s="43"/>
    </row>
    <row r="727" ht="15.75" customHeight="1">
      <c r="B727" s="43"/>
    </row>
    <row r="728" ht="15.75" customHeight="1">
      <c r="B728" s="43"/>
    </row>
    <row r="729" ht="15.75" customHeight="1">
      <c r="B729" s="43"/>
    </row>
    <row r="730" ht="15.75" customHeight="1">
      <c r="B730" s="43"/>
    </row>
    <row r="731" ht="15.75" customHeight="1">
      <c r="B731" s="43"/>
    </row>
    <row r="732" ht="15.75" customHeight="1">
      <c r="B732" s="43"/>
    </row>
    <row r="733" ht="15.75" customHeight="1">
      <c r="B733" s="43"/>
    </row>
    <row r="734" ht="15.75" customHeight="1">
      <c r="B734" s="43"/>
    </row>
    <row r="735" ht="15.75" customHeight="1">
      <c r="B735" s="43"/>
    </row>
    <row r="736" ht="15.75" customHeight="1">
      <c r="B736" s="43"/>
    </row>
    <row r="737" ht="15.75" customHeight="1">
      <c r="B737" s="43"/>
    </row>
    <row r="738" ht="15.75" customHeight="1">
      <c r="B738" s="43"/>
    </row>
    <row r="739" ht="15.75" customHeight="1">
      <c r="B739" s="43"/>
    </row>
    <row r="740" ht="15.75" customHeight="1">
      <c r="B740" s="43"/>
    </row>
    <row r="741" ht="15.75" customHeight="1">
      <c r="B741" s="43"/>
    </row>
    <row r="742" ht="15.75" customHeight="1">
      <c r="B742" s="43"/>
    </row>
    <row r="743" ht="15.75" customHeight="1">
      <c r="B743" s="43"/>
    </row>
    <row r="744" ht="15.75" customHeight="1">
      <c r="B744" s="43"/>
    </row>
    <row r="745" ht="15.75" customHeight="1">
      <c r="B745" s="43"/>
    </row>
    <row r="746" ht="15.75" customHeight="1">
      <c r="B746" s="43"/>
    </row>
    <row r="747" ht="15.75" customHeight="1">
      <c r="B747" s="43"/>
    </row>
    <row r="748" ht="15.75" customHeight="1">
      <c r="B748" s="43"/>
    </row>
    <row r="749" ht="15.75" customHeight="1">
      <c r="B749" s="43"/>
    </row>
    <row r="750" ht="15.75" customHeight="1">
      <c r="B750" s="43"/>
    </row>
    <row r="751" ht="15.75" customHeight="1">
      <c r="B751" s="43"/>
    </row>
    <row r="752" ht="15.75" customHeight="1">
      <c r="B752" s="43"/>
    </row>
    <row r="753" ht="15.75" customHeight="1">
      <c r="B753" s="43"/>
    </row>
    <row r="754" ht="15.75" customHeight="1">
      <c r="B754" s="43"/>
    </row>
    <row r="755" ht="15.75" customHeight="1">
      <c r="B755" s="43"/>
    </row>
    <row r="756" ht="15.75" customHeight="1">
      <c r="B756" s="43"/>
    </row>
    <row r="757" ht="15.75" customHeight="1">
      <c r="B757" s="43"/>
    </row>
    <row r="758" ht="15.75" customHeight="1">
      <c r="B758" s="43"/>
    </row>
    <row r="759" ht="15.75" customHeight="1">
      <c r="B759" s="43"/>
    </row>
    <row r="760" ht="15.75" customHeight="1">
      <c r="B760" s="43"/>
    </row>
    <row r="761" ht="15.75" customHeight="1">
      <c r="B761" s="43"/>
    </row>
    <row r="762" ht="15.75" customHeight="1">
      <c r="B762" s="43"/>
    </row>
    <row r="763" ht="15.75" customHeight="1">
      <c r="B763" s="43"/>
    </row>
    <row r="764" ht="15.75" customHeight="1">
      <c r="B764" s="43"/>
    </row>
    <row r="765" ht="15.75" customHeight="1">
      <c r="B765" s="43"/>
    </row>
    <row r="766" ht="15.75" customHeight="1">
      <c r="B766" s="43"/>
    </row>
    <row r="767" ht="15.75" customHeight="1">
      <c r="B767" s="43"/>
    </row>
    <row r="768" ht="15.75" customHeight="1">
      <c r="B768" s="43"/>
    </row>
    <row r="769" ht="15.75" customHeight="1">
      <c r="B769" s="43"/>
    </row>
    <row r="770" ht="15.75" customHeight="1">
      <c r="B770" s="43"/>
    </row>
    <row r="771" ht="15.75" customHeight="1">
      <c r="B771" s="43"/>
    </row>
    <row r="772" ht="15.75" customHeight="1">
      <c r="B772" s="43"/>
    </row>
    <row r="773" ht="15.75" customHeight="1">
      <c r="B773" s="43"/>
    </row>
    <row r="774" ht="15.75" customHeight="1">
      <c r="B774" s="43"/>
    </row>
    <row r="775" ht="15.75" customHeight="1">
      <c r="B775" s="43"/>
    </row>
    <row r="776" ht="15.75" customHeight="1">
      <c r="B776" s="43"/>
    </row>
    <row r="777" ht="15.75" customHeight="1">
      <c r="B777" s="43"/>
    </row>
    <row r="778" ht="15.75" customHeight="1">
      <c r="B778" s="43"/>
    </row>
    <row r="779" ht="15.75" customHeight="1">
      <c r="B779" s="43"/>
    </row>
    <row r="780" ht="15.75" customHeight="1">
      <c r="B780" s="43"/>
    </row>
    <row r="781" ht="15.75" customHeight="1">
      <c r="B781" s="43"/>
    </row>
    <row r="782" ht="15.75" customHeight="1">
      <c r="B782" s="43"/>
    </row>
    <row r="783" ht="15.75" customHeight="1">
      <c r="B783" s="43"/>
    </row>
    <row r="784" ht="15.75" customHeight="1">
      <c r="B784" s="43"/>
    </row>
    <row r="785" ht="15.75" customHeight="1">
      <c r="B785" s="43"/>
    </row>
    <row r="786" ht="15.75" customHeight="1">
      <c r="B786" s="43"/>
    </row>
    <row r="787" ht="15.75" customHeight="1">
      <c r="B787" s="43"/>
    </row>
    <row r="788" ht="15.75" customHeight="1">
      <c r="B788" s="43"/>
    </row>
    <row r="789" ht="15.75" customHeight="1">
      <c r="B789" s="43"/>
    </row>
    <row r="790" ht="15.75" customHeight="1">
      <c r="B790" s="43"/>
    </row>
    <row r="791" ht="15.75" customHeight="1">
      <c r="B791" s="43"/>
    </row>
    <row r="792" ht="15.75" customHeight="1">
      <c r="B792" s="43"/>
    </row>
    <row r="793" ht="15.75" customHeight="1">
      <c r="B793" s="43"/>
    </row>
    <row r="794" ht="15.75" customHeight="1">
      <c r="B794" s="43"/>
    </row>
    <row r="795" ht="15.75" customHeight="1">
      <c r="B795" s="43"/>
    </row>
    <row r="796" ht="15.75" customHeight="1">
      <c r="B796" s="43"/>
    </row>
    <row r="797" ht="15.75" customHeight="1">
      <c r="B797" s="43"/>
    </row>
    <row r="798" ht="15.75" customHeight="1">
      <c r="B798" s="43"/>
    </row>
    <row r="799" ht="15.75" customHeight="1">
      <c r="B799" s="43"/>
    </row>
    <row r="800" ht="15.75" customHeight="1">
      <c r="B800" s="43"/>
    </row>
    <row r="801" ht="15.75" customHeight="1">
      <c r="B801" s="43"/>
    </row>
    <row r="802" ht="15.75" customHeight="1">
      <c r="B802" s="43"/>
    </row>
    <row r="803" ht="15.75" customHeight="1">
      <c r="B803" s="43"/>
    </row>
    <row r="804" ht="15.75" customHeight="1">
      <c r="B804" s="43"/>
    </row>
    <row r="805" ht="15.75" customHeight="1">
      <c r="B805" s="43"/>
    </row>
    <row r="806" ht="15.75" customHeight="1">
      <c r="B806" s="43"/>
    </row>
    <row r="807" ht="15.75" customHeight="1">
      <c r="B807" s="43"/>
    </row>
    <row r="808" ht="15.75" customHeight="1">
      <c r="B808" s="43"/>
    </row>
    <row r="809" ht="15.75" customHeight="1">
      <c r="B809" s="43"/>
    </row>
    <row r="810" ht="15.75" customHeight="1">
      <c r="B810" s="43"/>
    </row>
    <row r="811" ht="15.75" customHeight="1">
      <c r="B811" s="43"/>
    </row>
    <row r="812" ht="15.75" customHeight="1">
      <c r="B812" s="43"/>
    </row>
    <row r="813" ht="15.75" customHeight="1">
      <c r="B813" s="43"/>
    </row>
    <row r="814" ht="15.75" customHeight="1">
      <c r="B814" s="43"/>
    </row>
    <row r="815" ht="15.75" customHeight="1">
      <c r="B815" s="43"/>
    </row>
    <row r="816" ht="15.75" customHeight="1">
      <c r="B816" s="43"/>
    </row>
    <row r="817" ht="15.75" customHeight="1">
      <c r="B817" s="43"/>
    </row>
    <row r="818" ht="15.75" customHeight="1">
      <c r="B818" s="43"/>
    </row>
    <row r="819" ht="15.75" customHeight="1">
      <c r="B819" s="43"/>
    </row>
    <row r="820" ht="15.75" customHeight="1">
      <c r="B820" s="43"/>
    </row>
    <row r="821" ht="15.75" customHeight="1">
      <c r="B821" s="43"/>
    </row>
    <row r="822" ht="15.75" customHeight="1">
      <c r="B822" s="43"/>
    </row>
    <row r="823" ht="15.75" customHeight="1">
      <c r="B823" s="43"/>
    </row>
    <row r="824" ht="15.75" customHeight="1">
      <c r="B824" s="43"/>
    </row>
    <row r="825" ht="15.75" customHeight="1">
      <c r="B825" s="43"/>
    </row>
    <row r="826" ht="15.75" customHeight="1">
      <c r="B826" s="43"/>
    </row>
    <row r="827" ht="15.75" customHeight="1">
      <c r="B827" s="43"/>
    </row>
    <row r="828" ht="15.75" customHeight="1">
      <c r="B828" s="43"/>
    </row>
    <row r="829" ht="15.75" customHeight="1">
      <c r="B829" s="43"/>
    </row>
    <row r="830" ht="15.75" customHeight="1">
      <c r="B830" s="43"/>
    </row>
    <row r="831" ht="15.75" customHeight="1">
      <c r="B831" s="43"/>
    </row>
    <row r="832" ht="15.75" customHeight="1">
      <c r="B832" s="43"/>
    </row>
    <row r="833" ht="15.75" customHeight="1">
      <c r="B833" s="43"/>
    </row>
    <row r="834" ht="15.75" customHeight="1">
      <c r="B834" s="43"/>
    </row>
    <row r="835" ht="15.75" customHeight="1">
      <c r="B835" s="43"/>
    </row>
    <row r="836" ht="15.75" customHeight="1">
      <c r="B836" s="43"/>
    </row>
    <row r="837" ht="15.75" customHeight="1">
      <c r="B837" s="43"/>
    </row>
    <row r="838" ht="15.75" customHeight="1">
      <c r="B838" s="43"/>
    </row>
    <row r="839" ht="15.75" customHeight="1">
      <c r="B839" s="43"/>
    </row>
    <row r="840" ht="15.75" customHeight="1">
      <c r="B840" s="43"/>
    </row>
    <row r="841" ht="15.75" customHeight="1">
      <c r="B841" s="43"/>
    </row>
    <row r="842" ht="15.75" customHeight="1">
      <c r="B842" s="43"/>
    </row>
    <row r="843" ht="15.75" customHeight="1">
      <c r="B843" s="43"/>
    </row>
    <row r="844" ht="15.75" customHeight="1">
      <c r="B844" s="43"/>
    </row>
    <row r="845" ht="15.75" customHeight="1">
      <c r="B845" s="43"/>
    </row>
    <row r="846" ht="15.75" customHeight="1">
      <c r="B846" s="43"/>
    </row>
    <row r="847" ht="15.75" customHeight="1">
      <c r="B847" s="43"/>
    </row>
    <row r="848" ht="15.75" customHeight="1">
      <c r="B848" s="43"/>
    </row>
    <row r="849" ht="15.75" customHeight="1">
      <c r="B849" s="43"/>
    </row>
    <row r="850" ht="15.75" customHeight="1">
      <c r="B850" s="43"/>
    </row>
    <row r="851" ht="15.75" customHeight="1">
      <c r="B851" s="43"/>
    </row>
    <row r="852" ht="15.75" customHeight="1">
      <c r="B852" s="43"/>
    </row>
    <row r="853" ht="15.75" customHeight="1">
      <c r="B853" s="43"/>
    </row>
    <row r="854" ht="15.75" customHeight="1">
      <c r="B854" s="43"/>
    </row>
    <row r="855" ht="15.75" customHeight="1">
      <c r="B855" s="43"/>
    </row>
    <row r="856" ht="15.75" customHeight="1">
      <c r="B856" s="43"/>
    </row>
    <row r="857" ht="15.75" customHeight="1">
      <c r="B857" s="43"/>
    </row>
    <row r="858" ht="15.75" customHeight="1">
      <c r="B858" s="43"/>
    </row>
    <row r="859" ht="15.75" customHeight="1">
      <c r="B859" s="43"/>
    </row>
    <row r="860" ht="15.75" customHeight="1">
      <c r="B860" s="43"/>
    </row>
    <row r="861" ht="15.75" customHeight="1">
      <c r="B861" s="43"/>
    </row>
    <row r="862" ht="15.75" customHeight="1">
      <c r="B862" s="43"/>
    </row>
    <row r="863" ht="15.75" customHeight="1">
      <c r="B863" s="43"/>
    </row>
    <row r="864" ht="15.75" customHeight="1">
      <c r="B864" s="43"/>
    </row>
    <row r="865" ht="15.75" customHeight="1">
      <c r="B865" s="43"/>
    </row>
    <row r="866" ht="15.75" customHeight="1">
      <c r="B866" s="43"/>
    </row>
    <row r="867" ht="15.75" customHeight="1">
      <c r="B867" s="43"/>
    </row>
    <row r="868" ht="15.75" customHeight="1">
      <c r="B868" s="43"/>
    </row>
    <row r="869" ht="15.75" customHeight="1">
      <c r="B869" s="43"/>
    </row>
    <row r="870" ht="15.75" customHeight="1">
      <c r="B870" s="43"/>
    </row>
    <row r="871" ht="15.75" customHeight="1">
      <c r="B871" s="43"/>
    </row>
    <row r="872" ht="15.75" customHeight="1">
      <c r="B872" s="43"/>
    </row>
    <row r="873" ht="15.75" customHeight="1">
      <c r="B873" s="43"/>
    </row>
    <row r="874" ht="15.75" customHeight="1">
      <c r="B874" s="43"/>
    </row>
    <row r="875" ht="15.75" customHeight="1">
      <c r="B875" s="43"/>
    </row>
    <row r="876" ht="15.75" customHeight="1">
      <c r="B876" s="43"/>
    </row>
    <row r="877" ht="15.75" customHeight="1">
      <c r="B877" s="43"/>
    </row>
    <row r="878" ht="15.75" customHeight="1">
      <c r="B878" s="43"/>
    </row>
    <row r="879" ht="15.75" customHeight="1">
      <c r="B879" s="43"/>
    </row>
    <row r="880" ht="15.75" customHeight="1">
      <c r="B880" s="43"/>
    </row>
    <row r="881" ht="15.75" customHeight="1">
      <c r="B881" s="43"/>
    </row>
    <row r="882" ht="15.75" customHeight="1">
      <c r="B882" s="43"/>
    </row>
    <row r="883" ht="15.75" customHeight="1">
      <c r="B883" s="43"/>
    </row>
    <row r="884" ht="15.75" customHeight="1">
      <c r="B884" s="43"/>
    </row>
    <row r="885" ht="15.75" customHeight="1">
      <c r="B885" s="43"/>
    </row>
    <row r="886" ht="15.75" customHeight="1">
      <c r="B886" s="43"/>
    </row>
    <row r="887" ht="15.75" customHeight="1">
      <c r="B887" s="43"/>
    </row>
    <row r="888" ht="15.75" customHeight="1">
      <c r="B888" s="43"/>
    </row>
    <row r="889" ht="15.75" customHeight="1">
      <c r="B889" s="43"/>
    </row>
    <row r="890" ht="15.75" customHeight="1">
      <c r="B890" s="43"/>
    </row>
    <row r="891" ht="15.75" customHeight="1">
      <c r="B891" s="43"/>
    </row>
    <row r="892" ht="15.75" customHeight="1">
      <c r="B892" s="43"/>
    </row>
    <row r="893" ht="15.75" customHeight="1">
      <c r="B893" s="43"/>
    </row>
    <row r="894" ht="15.75" customHeight="1">
      <c r="B894" s="43"/>
    </row>
    <row r="895" ht="15.75" customHeight="1">
      <c r="B895" s="43"/>
    </row>
    <row r="896" ht="15.75" customHeight="1">
      <c r="B896" s="43"/>
    </row>
    <row r="897" ht="15.75" customHeight="1">
      <c r="B897" s="43"/>
    </row>
    <row r="898" ht="15.75" customHeight="1">
      <c r="B898" s="43"/>
    </row>
    <row r="899" ht="15.75" customHeight="1">
      <c r="B899" s="43"/>
    </row>
    <row r="900" ht="15.75" customHeight="1">
      <c r="B900" s="43"/>
    </row>
    <row r="901" ht="15.75" customHeight="1">
      <c r="B901" s="43"/>
    </row>
    <row r="902" ht="15.75" customHeight="1">
      <c r="B902" s="43"/>
    </row>
    <row r="903" ht="15.75" customHeight="1">
      <c r="B903" s="43"/>
    </row>
    <row r="904" ht="15.75" customHeight="1">
      <c r="B904" s="43"/>
    </row>
    <row r="905" ht="15.75" customHeight="1">
      <c r="B905" s="43"/>
    </row>
    <row r="906" ht="15.75" customHeight="1">
      <c r="B906" s="43"/>
    </row>
    <row r="907" ht="15.75" customHeight="1">
      <c r="B907" s="43"/>
    </row>
    <row r="908" ht="15.75" customHeight="1">
      <c r="B908" s="43"/>
    </row>
    <row r="909" ht="15.75" customHeight="1">
      <c r="B909" s="43"/>
    </row>
    <row r="910" ht="15.75" customHeight="1">
      <c r="B910" s="43"/>
    </row>
    <row r="911" ht="15.75" customHeight="1">
      <c r="B911" s="43"/>
    </row>
    <row r="912" ht="15.75" customHeight="1">
      <c r="B912" s="43"/>
    </row>
    <row r="913" ht="15.75" customHeight="1">
      <c r="B913" s="43"/>
    </row>
    <row r="914" ht="15.75" customHeight="1">
      <c r="B914" s="43"/>
    </row>
    <row r="915" ht="15.75" customHeight="1">
      <c r="B915" s="43"/>
    </row>
    <row r="916" ht="15.75" customHeight="1">
      <c r="B916" s="43"/>
    </row>
    <row r="917" ht="15.75" customHeight="1">
      <c r="B917" s="43"/>
    </row>
    <row r="918" ht="15.75" customHeight="1">
      <c r="B918" s="43"/>
    </row>
    <row r="919" ht="15.75" customHeight="1">
      <c r="B919" s="43"/>
    </row>
    <row r="920" ht="15.75" customHeight="1">
      <c r="B920" s="43"/>
    </row>
    <row r="921" ht="15.75" customHeight="1">
      <c r="B921" s="43"/>
    </row>
    <row r="922" ht="15.75" customHeight="1">
      <c r="B922" s="43"/>
    </row>
    <row r="923" ht="15.75" customHeight="1">
      <c r="B923" s="43"/>
    </row>
    <row r="924" ht="15.75" customHeight="1">
      <c r="B924" s="43"/>
    </row>
    <row r="925" ht="15.75" customHeight="1">
      <c r="B925" s="43"/>
    </row>
    <row r="926" ht="15.75" customHeight="1">
      <c r="B926" s="43"/>
    </row>
    <row r="927" ht="15.75" customHeight="1">
      <c r="B927" s="43"/>
    </row>
    <row r="928" ht="15.75" customHeight="1">
      <c r="B928" s="43"/>
    </row>
    <row r="929" ht="15.75" customHeight="1">
      <c r="B929" s="43"/>
    </row>
    <row r="930" ht="15.75" customHeight="1">
      <c r="B930" s="43"/>
    </row>
    <row r="931" ht="15.75" customHeight="1">
      <c r="B931" s="43"/>
    </row>
    <row r="932" ht="15.75" customHeight="1">
      <c r="B932" s="43"/>
    </row>
    <row r="933" ht="15.75" customHeight="1">
      <c r="B933" s="43"/>
    </row>
    <row r="934" ht="15.75" customHeight="1">
      <c r="B934" s="43"/>
    </row>
    <row r="935" ht="15.75" customHeight="1">
      <c r="B935" s="43"/>
    </row>
    <row r="936" ht="15.75" customHeight="1">
      <c r="B936" s="43"/>
    </row>
    <row r="937" ht="15.75" customHeight="1">
      <c r="B937" s="43"/>
    </row>
    <row r="938" ht="15.75" customHeight="1">
      <c r="B938" s="43"/>
    </row>
    <row r="939" ht="15.75" customHeight="1">
      <c r="B939" s="43"/>
    </row>
    <row r="940" ht="15.75" customHeight="1">
      <c r="B940" s="43"/>
    </row>
    <row r="941" ht="15.75" customHeight="1">
      <c r="B941" s="43"/>
    </row>
    <row r="942" ht="15.75" customHeight="1">
      <c r="B942" s="43"/>
    </row>
    <row r="943" ht="15.75" customHeight="1">
      <c r="B943" s="43"/>
    </row>
    <row r="944" ht="15.75" customHeight="1">
      <c r="B944" s="43"/>
    </row>
    <row r="945" ht="15.75" customHeight="1">
      <c r="B945" s="43"/>
    </row>
    <row r="946" ht="15.75" customHeight="1">
      <c r="B946" s="43"/>
    </row>
    <row r="947" ht="15.75" customHeight="1">
      <c r="B947" s="43"/>
    </row>
    <row r="948" ht="15.75" customHeight="1">
      <c r="B948" s="43"/>
    </row>
    <row r="949" ht="15.75" customHeight="1">
      <c r="B949" s="43"/>
    </row>
    <row r="950" ht="15.75" customHeight="1">
      <c r="B950" s="43"/>
    </row>
    <row r="951" ht="15.75" customHeight="1">
      <c r="B951" s="43"/>
    </row>
    <row r="952" ht="15.75" customHeight="1">
      <c r="B952" s="43"/>
    </row>
    <row r="953" ht="15.75" customHeight="1">
      <c r="B953" s="43"/>
    </row>
    <row r="954" ht="15.75" customHeight="1">
      <c r="B954" s="43"/>
    </row>
    <row r="955" ht="15.75" customHeight="1">
      <c r="B955" s="43"/>
    </row>
    <row r="956" ht="15.75" customHeight="1">
      <c r="B956" s="43"/>
    </row>
    <row r="957" ht="15.75" customHeight="1">
      <c r="B957" s="43"/>
    </row>
    <row r="958" ht="15.75" customHeight="1">
      <c r="B958" s="43"/>
    </row>
    <row r="959" ht="15.75" customHeight="1">
      <c r="B959" s="43"/>
    </row>
    <row r="960" ht="15.75" customHeight="1">
      <c r="B960" s="43"/>
    </row>
    <row r="961" ht="15.75" customHeight="1">
      <c r="B961" s="43"/>
    </row>
    <row r="962" ht="15.75" customHeight="1">
      <c r="B962" s="43"/>
    </row>
    <row r="963" ht="15.75" customHeight="1">
      <c r="B963" s="43"/>
    </row>
    <row r="964" ht="15.75" customHeight="1">
      <c r="B964" s="43"/>
    </row>
    <row r="965" ht="15.75" customHeight="1">
      <c r="B965" s="43"/>
    </row>
    <row r="966" ht="15.75" customHeight="1">
      <c r="B966" s="43"/>
    </row>
    <row r="967" ht="15.75" customHeight="1">
      <c r="B967" s="43"/>
    </row>
    <row r="968" ht="15.75" customHeight="1">
      <c r="B968" s="43"/>
    </row>
    <row r="969" ht="15.75" customHeight="1">
      <c r="B969" s="43"/>
    </row>
    <row r="970" ht="15.75" customHeight="1">
      <c r="B970" s="43"/>
    </row>
    <row r="971" ht="15.75" customHeight="1">
      <c r="B971" s="43"/>
    </row>
    <row r="972" ht="15.75" customHeight="1">
      <c r="B972" s="43"/>
    </row>
    <row r="973" ht="15.75" customHeight="1">
      <c r="B973" s="43"/>
    </row>
    <row r="974" ht="15.75" customHeight="1">
      <c r="B974" s="43"/>
    </row>
    <row r="975" ht="15.75" customHeight="1">
      <c r="B975" s="43"/>
    </row>
    <row r="976" ht="15.75" customHeight="1">
      <c r="B976" s="43"/>
    </row>
    <row r="977" ht="15.75" customHeight="1">
      <c r="B977" s="43"/>
    </row>
    <row r="978" ht="15.75" customHeight="1">
      <c r="B978" s="43"/>
    </row>
    <row r="979" ht="15.75" customHeight="1">
      <c r="B979" s="43"/>
    </row>
    <row r="980" ht="15.75" customHeight="1">
      <c r="B980" s="43"/>
    </row>
    <row r="981" ht="15.75" customHeight="1">
      <c r="B981" s="43"/>
    </row>
    <row r="982" ht="15.75" customHeight="1">
      <c r="B982" s="43"/>
    </row>
    <row r="983" ht="15.75" customHeight="1">
      <c r="B983" s="43"/>
    </row>
    <row r="984" ht="15.75" customHeight="1">
      <c r="B984" s="43"/>
    </row>
    <row r="985" ht="15.75" customHeight="1">
      <c r="B985" s="43"/>
    </row>
    <row r="986" ht="15.75" customHeight="1">
      <c r="B986" s="43"/>
    </row>
    <row r="987" ht="15.75" customHeight="1">
      <c r="B987" s="43"/>
    </row>
    <row r="988" ht="15.75" customHeight="1">
      <c r="B988" s="43"/>
    </row>
    <row r="989" ht="15.75" customHeight="1">
      <c r="B989" s="43"/>
    </row>
    <row r="990" ht="15.75" customHeight="1">
      <c r="B990" s="43"/>
    </row>
    <row r="991" ht="15.75" customHeight="1">
      <c r="B991" s="43"/>
    </row>
    <row r="992" ht="15.75" customHeight="1">
      <c r="B992" s="43"/>
    </row>
    <row r="993" ht="15.75" customHeight="1">
      <c r="B993" s="43"/>
    </row>
    <row r="994" ht="15.75" customHeight="1">
      <c r="B994" s="43"/>
    </row>
    <row r="995" ht="15.75" customHeight="1">
      <c r="B995" s="43"/>
    </row>
    <row r="996" ht="15.75" customHeight="1">
      <c r="B996" s="43"/>
    </row>
    <row r="997" ht="15.75" customHeight="1">
      <c r="B997" s="43"/>
    </row>
    <row r="998" ht="15.75" customHeight="1">
      <c r="B998" s="43"/>
    </row>
    <row r="999" ht="15.75" customHeight="1">
      <c r="B999" s="43"/>
    </row>
    <row r="1000" ht="15.75" customHeight="1">
      <c r="B1000" s="43"/>
    </row>
    <row r="1001" ht="15.75" customHeight="1">
      <c r="B1001" s="43"/>
    </row>
    <row r="1002" ht="15.75" customHeight="1">
      <c r="B1002" s="43"/>
    </row>
    <row r="1003" ht="15.75" customHeight="1">
      <c r="B1003" s="43"/>
    </row>
    <row r="1004" ht="15.75" customHeight="1">
      <c r="B1004" s="43"/>
    </row>
    <row r="1005" ht="15.75" customHeight="1">
      <c r="B1005" s="43"/>
    </row>
    <row r="1006" ht="15.75" customHeight="1">
      <c r="B1006" s="43"/>
    </row>
    <row r="1007" ht="15.75" customHeight="1">
      <c r="B1007" s="43"/>
    </row>
    <row r="1008" ht="15.75" customHeight="1">
      <c r="B1008" s="43"/>
    </row>
    <row r="1009" ht="15.75" customHeight="1">
      <c r="B1009" s="43"/>
    </row>
    <row r="1010" ht="15.75" customHeight="1">
      <c r="B1010" s="43"/>
    </row>
    <row r="1011" ht="15.75" customHeight="1">
      <c r="B1011" s="43"/>
    </row>
    <row r="1012" ht="15.75" customHeight="1">
      <c r="B1012" s="43"/>
    </row>
    <row r="1013" ht="15.75" customHeight="1">
      <c r="B1013" s="43"/>
    </row>
    <row r="1014" ht="15.75" customHeight="1">
      <c r="B1014" s="43"/>
    </row>
    <row r="1015" ht="15.75" customHeight="1">
      <c r="B1015" s="43"/>
    </row>
    <row r="1016" ht="15.75" customHeight="1">
      <c r="B1016" s="43"/>
    </row>
    <row r="1017" ht="15.75" customHeight="1">
      <c r="B1017" s="43"/>
    </row>
    <row r="1018" ht="15.75" customHeight="1">
      <c r="B1018" s="43"/>
    </row>
  </sheetData>
  <mergeCells count="52"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O6:P6"/>
    <mergeCell ref="Z15:AC15"/>
    <mergeCell ref="AD15:AG15"/>
    <mergeCell ref="AH15:AK15"/>
    <mergeCell ref="AL15:AO15"/>
    <mergeCell ref="AP15:AS15"/>
    <mergeCell ref="AT15:AW15"/>
    <mergeCell ref="A12:B12"/>
    <mergeCell ref="B15:E15"/>
    <mergeCell ref="F15:I15"/>
    <mergeCell ref="J15:M15"/>
    <mergeCell ref="N15:Q15"/>
    <mergeCell ref="R15:U15"/>
    <mergeCell ref="V15:Y15"/>
    <mergeCell ref="Q23:R23"/>
    <mergeCell ref="S23:T23"/>
    <mergeCell ref="U23:V23"/>
    <mergeCell ref="W23:X23"/>
    <mergeCell ref="Y23:Z23"/>
    <mergeCell ref="C23:D23"/>
    <mergeCell ref="E23:F23"/>
    <mergeCell ref="G23:H23"/>
    <mergeCell ref="I23:J23"/>
    <mergeCell ref="K23:L23"/>
    <mergeCell ref="M23:N23"/>
    <mergeCell ref="O23:P23"/>
    <mergeCell ref="A93:E93"/>
    <mergeCell ref="V32:X32"/>
    <mergeCell ref="Y32:AA32"/>
    <mergeCell ref="AB32:AD32"/>
    <mergeCell ref="AE32:AG32"/>
    <mergeCell ref="AH32:AJ32"/>
    <mergeCell ref="AK32:AM32"/>
    <mergeCell ref="A29:B29"/>
    <mergeCell ref="D32:F32"/>
    <mergeCell ref="G32:I32"/>
    <mergeCell ref="J32:L32"/>
    <mergeCell ref="M32:O32"/>
    <mergeCell ref="P32:R32"/>
    <mergeCell ref="S32:U32"/>
    <mergeCell ref="A38:C38"/>
  </mergeCells>
  <printOptions/>
  <pageMargins bottom="0.75" footer="0.0" header="0.0" left="0.7" right="0.7" top="0.75"/>
  <pageSetup orientation="portrait"/>
  <drawing r:id="rId1"/>
</worksheet>
</file>